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92.168.10.2\share\frcanotaj\COMPETITII\CONCURSURI, REZULTATE, PREMIERI\1.INTERNE\Concursuri 2023\Cupa FRC Ergo 22.12.2023\"/>
    </mc:Choice>
  </mc:AlternateContent>
  <xr:revisionPtr revIDLastSave="0" documentId="13_ncr:1_{63199B49-A2BB-4ED1-912E-AAE5DE9DF1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crieri" sheetId="1" r:id="rId1"/>
    <sheet name="Centraliz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5" i="1" l="1"/>
  <c r="M235" i="1"/>
  <c r="J227" i="1"/>
  <c r="I227" i="1"/>
  <c r="J215" i="1"/>
  <c r="I215" i="1"/>
  <c r="N161" i="1"/>
  <c r="M161" i="1"/>
  <c r="N234" i="1" l="1"/>
  <c r="M234" i="1"/>
  <c r="J154" i="1"/>
  <c r="I154" i="1"/>
  <c r="J137" i="1"/>
  <c r="I137" i="1"/>
  <c r="J42" i="1"/>
  <c r="I42" i="1"/>
  <c r="I43" i="1"/>
  <c r="J228" i="1" l="1"/>
  <c r="I228" i="1"/>
  <c r="J223" i="1"/>
  <c r="I223" i="1"/>
  <c r="J219" i="1"/>
  <c r="I219" i="1"/>
  <c r="N171" i="1"/>
  <c r="M171" i="1"/>
  <c r="J146" i="1"/>
  <c r="I146" i="1"/>
  <c r="J151" i="1"/>
  <c r="I151" i="1"/>
  <c r="J148" i="1"/>
  <c r="I148" i="1"/>
  <c r="J147" i="1"/>
  <c r="I147" i="1"/>
  <c r="J51" i="1"/>
  <c r="I51" i="1"/>
  <c r="J52" i="1"/>
  <c r="I52" i="1"/>
  <c r="J229" i="1" l="1"/>
  <c r="I229" i="1"/>
  <c r="J140" i="1"/>
  <c r="I140" i="1"/>
  <c r="J44" i="1"/>
  <c r="I44" i="1"/>
  <c r="N165" i="1" l="1"/>
  <c r="M165" i="1"/>
  <c r="J142" i="1"/>
  <c r="I142" i="1"/>
  <c r="N236" i="1"/>
  <c r="M236" i="1"/>
  <c r="J226" i="1"/>
  <c r="I226" i="1"/>
  <c r="J224" i="1"/>
  <c r="I224" i="1"/>
  <c r="J218" i="1"/>
  <c r="I218" i="1"/>
  <c r="J216" i="1"/>
  <c r="I216" i="1"/>
  <c r="J217" i="1"/>
  <c r="I217" i="1"/>
  <c r="N172" i="1"/>
  <c r="M172" i="1"/>
  <c r="N160" i="1"/>
  <c r="M160" i="1"/>
  <c r="N159" i="1"/>
  <c r="M159" i="1"/>
  <c r="N166" i="1"/>
  <c r="M166" i="1"/>
  <c r="N164" i="1"/>
  <c r="M164" i="1"/>
  <c r="J135" i="1"/>
  <c r="I135" i="1"/>
  <c r="J139" i="1"/>
  <c r="I139" i="1"/>
  <c r="J133" i="1"/>
  <c r="I133" i="1"/>
  <c r="J136" i="1"/>
  <c r="I136" i="1"/>
  <c r="N58" i="1"/>
  <c r="M58" i="1"/>
  <c r="J41" i="1"/>
  <c r="I41" i="1"/>
  <c r="J150" i="1" l="1"/>
  <c r="I150" i="1"/>
  <c r="AA50" i="2" l="1"/>
  <c r="J141" i="1" l="1"/>
  <c r="I141" i="1"/>
  <c r="AA51" i="2" l="1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J214" i="1"/>
  <c r="I214" i="1"/>
  <c r="N170" i="1"/>
  <c r="M170" i="1"/>
  <c r="N162" i="1"/>
  <c r="M162" i="1"/>
  <c r="N163" i="1"/>
  <c r="M163" i="1"/>
  <c r="N158" i="1"/>
  <c r="M158" i="1"/>
  <c r="J230" i="1" l="1"/>
  <c r="J225" i="1"/>
  <c r="J153" i="1"/>
  <c r="J152" i="1"/>
  <c r="J149" i="1"/>
  <c r="J132" i="1"/>
  <c r="J134" i="1"/>
  <c r="J138" i="1"/>
  <c r="N57" i="1"/>
  <c r="N56" i="1"/>
  <c r="J48" i="1"/>
  <c r="J50" i="1"/>
  <c r="J49" i="1"/>
  <c r="J40" i="1"/>
  <c r="I230" i="1"/>
  <c r="I225" i="1"/>
  <c r="I153" i="1"/>
  <c r="I152" i="1"/>
  <c r="I149" i="1"/>
  <c r="I132" i="1"/>
  <c r="I134" i="1"/>
  <c r="I138" i="1"/>
  <c r="M57" i="1" l="1"/>
  <c r="M56" i="1"/>
  <c r="I48" i="1"/>
  <c r="I50" i="1"/>
  <c r="I49" i="1"/>
  <c r="I40" i="1"/>
  <c r="Z52" i="2"/>
  <c r="Z53" i="2" s="1"/>
  <c r="Y52" i="2"/>
  <c r="Y53" i="2" s="1"/>
  <c r="X52" i="2"/>
  <c r="X53" i="2" s="1"/>
  <c r="W52" i="2"/>
  <c r="W53" i="2" s="1"/>
  <c r="V52" i="2"/>
  <c r="V53" i="2" s="1"/>
  <c r="U52" i="2"/>
  <c r="U53" i="2" s="1"/>
  <c r="T52" i="2"/>
  <c r="T53" i="2" s="1"/>
  <c r="S52" i="2"/>
  <c r="S53" i="2" s="1"/>
  <c r="R52" i="2"/>
  <c r="R53" i="2" s="1"/>
  <c r="Q52" i="2"/>
  <c r="Q53" i="2" s="1"/>
  <c r="P52" i="2"/>
  <c r="P53" i="2" s="1"/>
  <c r="O52" i="2"/>
  <c r="O53" i="2" s="1"/>
  <c r="N52" i="2"/>
  <c r="N53" i="2" s="1"/>
  <c r="M52" i="2"/>
  <c r="M53" i="2" s="1"/>
  <c r="L52" i="2"/>
  <c r="L53" i="2" s="1"/>
  <c r="K52" i="2"/>
  <c r="K53" i="2" s="1"/>
  <c r="J52" i="2"/>
  <c r="J53" i="2" s="1"/>
  <c r="I52" i="2"/>
  <c r="I53" i="2" s="1"/>
  <c r="H52" i="2"/>
  <c r="H53" i="2" s="1"/>
  <c r="G52" i="2"/>
  <c r="F52" i="2"/>
  <c r="F53" i="2" s="1"/>
  <c r="E52" i="2"/>
  <c r="E53" i="2" s="1"/>
  <c r="D52" i="2"/>
  <c r="D53" i="2" s="1"/>
  <c r="C52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C53" i="2" l="1"/>
  <c r="AA52" i="2"/>
  <c r="G53" i="2"/>
  <c r="AA24" i="2"/>
  <c r="AA53" i="2" l="1"/>
</calcChain>
</file>

<file path=xl/sharedStrings.xml><?xml version="1.0" encoding="utf-8"?>
<sst xmlns="http://schemas.openxmlformats.org/spreadsheetml/2006/main" count="871" uniqueCount="334">
  <si>
    <t xml:space="preserve"> Nume si prenume</t>
  </si>
  <si>
    <t xml:space="preserve">  Clubul</t>
  </si>
  <si>
    <t>Zona</t>
  </si>
  <si>
    <t>CS Dinamo Bucuresti</t>
  </si>
  <si>
    <t>CSS Triumf Bucuresti</t>
  </si>
  <si>
    <t xml:space="preserve"> </t>
  </si>
  <si>
    <t>Timp</t>
  </si>
  <si>
    <t>Watti</t>
  </si>
  <si>
    <t>T 1</t>
  </si>
  <si>
    <t>Watt 1</t>
  </si>
  <si>
    <t>T 2</t>
  </si>
  <si>
    <t>Watt 2</t>
  </si>
  <si>
    <t>T1</t>
  </si>
  <si>
    <t>W1</t>
  </si>
  <si>
    <t>T2</t>
  </si>
  <si>
    <t>W2</t>
  </si>
  <si>
    <t>T3</t>
  </si>
  <si>
    <t>W3</t>
  </si>
  <si>
    <t>T4</t>
  </si>
  <si>
    <t>W4</t>
  </si>
  <si>
    <t>T1+T2+T3+T4</t>
  </si>
  <si>
    <t>W1+W2+W3+W4</t>
  </si>
  <si>
    <t>C.N. FOND ERGOMETRU</t>
  </si>
  <si>
    <t>PUNCTAJ</t>
  </si>
  <si>
    <t>nr.</t>
  </si>
  <si>
    <t>Clubul / proba</t>
  </si>
  <si>
    <t>Echipe</t>
  </si>
  <si>
    <t>M I</t>
  </si>
  <si>
    <t>F I</t>
  </si>
  <si>
    <t>M II</t>
  </si>
  <si>
    <t>F II</t>
  </si>
  <si>
    <t>MIII</t>
  </si>
  <si>
    <t>FIII</t>
  </si>
  <si>
    <t>Mcu</t>
  </si>
  <si>
    <t>Fcu</t>
  </si>
  <si>
    <t xml:space="preserve">M I </t>
  </si>
  <si>
    <t xml:space="preserve">F I </t>
  </si>
  <si>
    <t xml:space="preserve">M II </t>
  </si>
  <si>
    <t xml:space="preserve">MIII </t>
  </si>
  <si>
    <t xml:space="preserve">FIII </t>
  </si>
  <si>
    <t xml:space="preserve">Fcu </t>
  </si>
  <si>
    <t>Total</t>
  </si>
  <si>
    <t>Delegat</t>
  </si>
  <si>
    <t xml:space="preserve">LPS Nicolae Rotaru Cta. </t>
  </si>
  <si>
    <t>Sarchizian N/ Voda G</t>
  </si>
  <si>
    <t>CSS Unirea Iasi</t>
  </si>
  <si>
    <t>Napa Simona</t>
  </si>
  <si>
    <t>Petrescu M/Craciunoiu D.</t>
  </si>
  <si>
    <t>CSS Orsova</t>
  </si>
  <si>
    <t xml:space="preserve">Cuzmanovici S / Buzatu L </t>
  </si>
  <si>
    <t>CSS Calarasi</t>
  </si>
  <si>
    <t>Nedelcu Cornel</t>
  </si>
  <si>
    <t>CSM Timisoara</t>
  </si>
  <si>
    <t>Balojin / Carlan</t>
  </si>
  <si>
    <t>CSM Drobeta T Severin</t>
  </si>
  <si>
    <t>Mitroi D.</t>
  </si>
  <si>
    <t>SCM Deva</t>
  </si>
  <si>
    <t>Pataki Robert</t>
  </si>
  <si>
    <t>CS Ceahlaul P. Neamt</t>
  </si>
  <si>
    <t>Dinu/Catescu</t>
  </si>
  <si>
    <t xml:space="preserve">CS Botosani </t>
  </si>
  <si>
    <t>Bulie I / Grijuc M</t>
  </si>
  <si>
    <t>CSM Calarasi</t>
  </si>
  <si>
    <t>Buzdugan / Banateanu</t>
  </si>
  <si>
    <t>CS Olimpia Bucuresti</t>
  </si>
  <si>
    <t>Cutas C / Humeniuc</t>
  </si>
  <si>
    <t>CS Stiinta Constanta</t>
  </si>
  <si>
    <t>Grijuc G / Balbae D</t>
  </si>
  <si>
    <t>CSS Bega Timisoara</t>
  </si>
  <si>
    <t>Bena Dorin</t>
  </si>
  <si>
    <t>CN Nicu Gane Falticeni</t>
  </si>
  <si>
    <t xml:space="preserve">Avramia </t>
  </si>
  <si>
    <t>Talapan V / Gheorghe M.</t>
  </si>
  <si>
    <t>CSM Suceava</t>
  </si>
  <si>
    <t xml:space="preserve">Despa I </t>
  </si>
  <si>
    <t>CS Muresul</t>
  </si>
  <si>
    <t xml:space="preserve">Balint </t>
  </si>
  <si>
    <t>Total PUNCTE</t>
  </si>
  <si>
    <t>Nr.</t>
  </si>
  <si>
    <t xml:space="preserve">                        FEDERATIA ROMANA DE CANOTAJ</t>
  </si>
  <si>
    <t>Nr. Crt</t>
  </si>
  <si>
    <t>Clubul</t>
  </si>
  <si>
    <t>Total Echipaje</t>
  </si>
  <si>
    <t>Total Sportivi</t>
  </si>
  <si>
    <t>CENTRALIZATOR - CUPA FRC ERGOMETRU JUNIORI 22.12.2023</t>
  </si>
  <si>
    <t xml:space="preserve">                                  CUPA FRC ERGOMETRU JUNIORI - ZONAL 22.12.2023</t>
  </si>
  <si>
    <t>T1 + T2</t>
  </si>
  <si>
    <t>W 1+2</t>
  </si>
  <si>
    <t>1 MI</t>
  </si>
  <si>
    <t>1 FI</t>
  </si>
  <si>
    <t>2 MI</t>
  </si>
  <si>
    <t>2 FI</t>
  </si>
  <si>
    <t>4 MI</t>
  </si>
  <si>
    <t>1 MII</t>
  </si>
  <si>
    <t xml:space="preserve">  1 FII </t>
  </si>
  <si>
    <t>2 MII</t>
  </si>
  <si>
    <t>2 FII</t>
  </si>
  <si>
    <t>4 MII</t>
  </si>
  <si>
    <t>4 FII</t>
  </si>
  <si>
    <t>1 MIII - 3000 M</t>
  </si>
  <si>
    <t>1 FIII - 3000 M</t>
  </si>
  <si>
    <t>2 MIII - 3000 M</t>
  </si>
  <si>
    <t>2 FIII - 3000 M</t>
  </si>
  <si>
    <t>4 FIII - 3000 M</t>
  </si>
  <si>
    <t>1 M cu</t>
  </si>
  <si>
    <t>1 F cu</t>
  </si>
  <si>
    <t>Scripcaru Fabrizio Alexandru</t>
  </si>
  <si>
    <t>CS Botosani</t>
  </si>
  <si>
    <t>Rusu Gabriel Valentin, Ungureanu Vasile Constantin</t>
  </si>
  <si>
    <t>Culidiuc Anca Andreea, Petrasciuc Georgiana Luiza</t>
  </si>
  <si>
    <t>Orsova</t>
  </si>
  <si>
    <r>
      <t>Navodari/</t>
    </r>
    <r>
      <rPr>
        <sz val="12"/>
        <color theme="5"/>
        <rFont val="Arial"/>
        <family val="2"/>
      </rPr>
      <t>Iasi</t>
    </r>
  </si>
  <si>
    <t>Botosani</t>
  </si>
  <si>
    <r>
      <t>Botosani/</t>
    </r>
    <r>
      <rPr>
        <sz val="12"/>
        <color theme="5"/>
        <rFont val="Arial"/>
        <family val="2"/>
      </rPr>
      <t>Iasi</t>
    </r>
  </si>
  <si>
    <r>
      <t xml:space="preserve">Buga Ionela, Panuta Carolina, </t>
    </r>
    <r>
      <rPr>
        <sz val="12"/>
        <color theme="5"/>
        <rFont val="Arial"/>
        <family val="2"/>
      </rPr>
      <t>Olariu Stejara Marinica Petruta Ionela</t>
    </r>
    <r>
      <rPr>
        <sz val="12"/>
        <rFont val="Arial"/>
        <family val="2"/>
      </rPr>
      <t>,</t>
    </r>
    <r>
      <rPr>
        <sz val="12"/>
        <color theme="5"/>
        <rFont val="Arial"/>
        <family val="2"/>
      </rPr>
      <t xml:space="preserve"> Zetu Cristina Irina</t>
    </r>
  </si>
  <si>
    <r>
      <t>Botosani/</t>
    </r>
    <r>
      <rPr>
        <sz val="12"/>
        <color theme="5"/>
        <rFont val="Arial"/>
        <family val="2"/>
      </rPr>
      <t>Orsova</t>
    </r>
  </si>
  <si>
    <r>
      <t xml:space="preserve">Petrasciuc George Cristian, Ungureanu Denis Ionut, </t>
    </r>
    <r>
      <rPr>
        <sz val="12"/>
        <color theme="5"/>
        <rFont val="Arial"/>
        <family val="2"/>
      </rPr>
      <t>Chitic David Costel</t>
    </r>
    <r>
      <rPr>
        <sz val="12"/>
        <color theme="1"/>
        <rFont val="Arial"/>
        <family val="2"/>
      </rPr>
      <t xml:space="preserve">, </t>
    </r>
    <r>
      <rPr>
        <sz val="12"/>
        <color theme="5"/>
        <rFont val="Arial"/>
        <family val="2"/>
      </rPr>
      <t>Chitic Daniel Vasile</t>
    </r>
  </si>
  <si>
    <t>Voda G/Bulie B/Bulie G/Grijuc M</t>
  </si>
  <si>
    <t>Stejar Francesca, Cristescu Ioana Gabriela</t>
  </si>
  <si>
    <t>CSM Iasi</t>
  </si>
  <si>
    <t>Iasi</t>
  </si>
  <si>
    <t>Raus Denisa Elena</t>
  </si>
  <si>
    <t>Milea Ana Alexandra</t>
  </si>
  <si>
    <t>Dumitrascu Andreea Mariuc</t>
  </si>
  <si>
    <t>Maximiuc Daria Elena</t>
  </si>
  <si>
    <t>Visen Karina Elena</t>
  </si>
  <si>
    <t>Enia Alexandru</t>
  </si>
  <si>
    <t>Lupu Raul</t>
  </si>
  <si>
    <t>Capraru Cezar Nicolian</t>
  </si>
  <si>
    <t>Pavaloi Dumitru Gabriel</t>
  </si>
  <si>
    <t>Irimia Silvia Anastasia</t>
  </si>
  <si>
    <t>Buzau Iosif Razvan</t>
  </si>
  <si>
    <t>Navodari</t>
  </si>
  <si>
    <t>Napa S</t>
  </si>
  <si>
    <t xml:space="preserve">CS Muresul </t>
  </si>
  <si>
    <t>Mures</t>
  </si>
  <si>
    <t>Vintu Antonia Maria</t>
  </si>
  <si>
    <t>Ungureanu Andreea Maria</t>
  </si>
  <si>
    <t>Cimpean Mara</t>
  </si>
  <si>
    <t>Moldovan Ayana Maria</t>
  </si>
  <si>
    <t>Marza Lacrima Debora</t>
  </si>
  <si>
    <t>Somesan Adelina</t>
  </si>
  <si>
    <t>Cantor Tudor, Bita Razvan David</t>
  </si>
  <si>
    <t>Marc George Gabriel, Butuza Florin Alexandru Ioan, Titiu Alexandru Calin, Tobias Bela</t>
  </si>
  <si>
    <t>Cimpean Mario</t>
  </si>
  <si>
    <t>Vintu Andrei Mihai</t>
  </si>
  <si>
    <t>Balint C</t>
  </si>
  <si>
    <r>
      <t>Iasi/</t>
    </r>
    <r>
      <rPr>
        <sz val="12"/>
        <color theme="5"/>
        <rFont val="Arial"/>
        <family val="2"/>
      </rPr>
      <t>Mures</t>
    </r>
  </si>
  <si>
    <r>
      <t xml:space="preserve">Balint Marina Ariana, </t>
    </r>
    <r>
      <rPr>
        <sz val="12"/>
        <color theme="5"/>
        <rFont val="Arial"/>
        <family val="2"/>
      </rPr>
      <t>Necula Cezara</t>
    </r>
  </si>
  <si>
    <t>Nicolaie Denisa Ancuta</t>
  </si>
  <si>
    <t>Guler Alexandru Sorin</t>
  </si>
  <si>
    <t>N. Navasart</t>
  </si>
  <si>
    <t>Cravcenco Mihai Cristian</t>
  </si>
  <si>
    <t>Humeniuc V/Grijuc M</t>
  </si>
  <si>
    <t>Retea Andreea Petronela</t>
  </si>
  <si>
    <t>LPS N Rotaru Constanta</t>
  </si>
  <si>
    <t>Constanta</t>
  </si>
  <si>
    <t>Vasile Stefan</t>
  </si>
  <si>
    <t>Retea Cristian Alexandru</t>
  </si>
  <si>
    <t>Bercea Jan Andrei, Totolici Silviu Denis, Anfimov Sergiu, Roiu Constantin Alexandru</t>
  </si>
  <si>
    <t>Boc Radu Stefan</t>
  </si>
  <si>
    <t>Roiu Edi Catalin, Moldovan Samuel</t>
  </si>
  <si>
    <t>Tarnauceanu George Alexandru, Leu Ionel Alexandru, Chesim Cristian Alexandru, Cristian Marius Valentin</t>
  </si>
  <si>
    <t>Retea Paul Florin, Totolici Catalin Angelo</t>
  </si>
  <si>
    <t>Sarchizian N</t>
  </si>
  <si>
    <t>Pascovici Ioana Ruxandra</t>
  </si>
  <si>
    <t>Marin Andreea Bianca</t>
  </si>
  <si>
    <t>Zdrob Adelina Georgiana</t>
  </si>
  <si>
    <t>Sas Carina Elena</t>
  </si>
  <si>
    <t>Danci Sava Elena, Lehaci Teodora</t>
  </si>
  <si>
    <t>Popa Georgiana Elena, Scridonesi Claudia Valentina</t>
  </si>
  <si>
    <t>Paduret Andreea Nicoleta, Maris Oana Anuta, Popescu Jessica, Casu Mariana</t>
  </si>
  <si>
    <t>Zdrob Maria</t>
  </si>
  <si>
    <t>Bardas Paula Narcisa</t>
  </si>
  <si>
    <t>Apostol Denisa Maria, Sandu Teodora</t>
  </si>
  <si>
    <t>Belu Lucia Elena, Racaru Natalia Maria</t>
  </si>
  <si>
    <t>Todica Elena Sabina, Hutuleac Agnes Maria, Filip Anastasia Claudia, Diaconita Maria Ilinca</t>
  </si>
  <si>
    <t>Dumbrava Gavril Alexandru</t>
  </si>
  <si>
    <t>Cozminciuc Mateus Simion</t>
  </si>
  <si>
    <t>Ielinec Iulian Ferdinand, Cobzaru Stefan</t>
  </si>
  <si>
    <t>Ilie Alexandru Mihai, Roman Daniel, Butusina Mario Claudiu, Ureche Florinel Gabriel</t>
  </si>
  <si>
    <t>Ostas Gabriel</t>
  </si>
  <si>
    <t>Botnarasi Emilio Gabriel</t>
  </si>
  <si>
    <t>Vacaru Sebastian Claudiu, Perdei Andrei</t>
  </si>
  <si>
    <t>Bulgariu Emanuele Gabriel, Ciupeanu David Mihai</t>
  </si>
  <si>
    <t>Toaca Robert Ionut, Padure Alexandru Stefan, Naharneac David Ioan, Corodescu Paul Alin</t>
  </si>
  <si>
    <t>Dragomir Catalin Andrei, Lupu Cristian Gabriel, Raileanu Sebastian Ionut,Mihali Marian Alexandru</t>
  </si>
  <si>
    <t>Borhan Mihai Alexandru</t>
  </si>
  <si>
    <t>Ciubotariu Sebastian Iulian, Nicolaica Eduard</t>
  </si>
  <si>
    <t>Visan Alexandru Gabriel, Corduneanu Raul Claudiu</t>
  </si>
  <si>
    <t>Dumitriu Silviu Marian</t>
  </si>
  <si>
    <t>CS Ceahlaul PN</t>
  </si>
  <si>
    <t>Gociu Ionut</t>
  </si>
  <si>
    <t>Vasilica Denisa Mihaela, Bita Sonia Teodora</t>
  </si>
  <si>
    <t>Baciu Elena Denisa</t>
  </si>
  <si>
    <t>Cazacu Angela Gabriela</t>
  </si>
  <si>
    <t>Dodoi Alexandra Veronica, Ursaciuc Madalina Dumitrita</t>
  </si>
  <si>
    <t>Ciotirca Antonia Gabriela, Sinescu Mihaela Ioana</t>
  </si>
  <si>
    <t>Stamboala Ilie, Paraschiv Ionut Bogdan</t>
  </si>
  <si>
    <t>Mustea A/Bulie I</t>
  </si>
  <si>
    <t>Sfetea Gabriel</t>
  </si>
  <si>
    <t>CSM Bucuresti</t>
  </si>
  <si>
    <t>Timisoara</t>
  </si>
  <si>
    <t>Homorogan A</t>
  </si>
  <si>
    <r>
      <t xml:space="preserve">Airinei Stefanut, </t>
    </r>
    <r>
      <rPr>
        <sz val="12"/>
        <color theme="5"/>
        <rFont val="Arial"/>
        <family val="2"/>
      </rPr>
      <t>Moales Stefan Bogdan</t>
    </r>
    <r>
      <rPr>
        <sz val="12"/>
        <rFont val="Arial"/>
        <family val="2"/>
      </rPr>
      <t xml:space="preserve">, </t>
    </r>
    <r>
      <rPr>
        <sz val="12"/>
        <color theme="5"/>
        <rFont val="Arial"/>
        <family val="2"/>
      </rPr>
      <t>Avacaritei Antonel</t>
    </r>
    <r>
      <rPr>
        <sz val="12"/>
        <rFont val="Arial"/>
        <family val="2"/>
      </rPr>
      <t xml:space="preserve">, </t>
    </r>
    <r>
      <rPr>
        <sz val="12"/>
        <color theme="5"/>
        <rFont val="Arial"/>
        <family val="2"/>
      </rPr>
      <t>Guia Gabriel Marian</t>
    </r>
  </si>
  <si>
    <r>
      <t>Orsova/</t>
    </r>
    <r>
      <rPr>
        <sz val="12"/>
        <color theme="5"/>
        <rFont val="Arial"/>
        <family val="2"/>
      </rPr>
      <t>Navodari</t>
    </r>
  </si>
  <si>
    <t>Racovita Darius Mihai</t>
  </si>
  <si>
    <t>Ailincai Denisa Cristina</t>
  </si>
  <si>
    <t>Ursu Iulica Maria, Ursu Ana Maria</t>
  </si>
  <si>
    <t>Lupu Sebastian Constantin</t>
  </si>
  <si>
    <t>Falticeni</t>
  </si>
  <si>
    <t>Nazarov Adrian, Foca Ionel</t>
  </si>
  <si>
    <r>
      <t xml:space="preserve">Reut Ioana, </t>
    </r>
    <r>
      <rPr>
        <sz val="12"/>
        <color theme="5"/>
        <rFont val="Arial"/>
        <family val="2"/>
      </rPr>
      <t>Camilariu Flavia Florentina</t>
    </r>
  </si>
  <si>
    <r>
      <t>Iasi/</t>
    </r>
    <r>
      <rPr>
        <sz val="12"/>
        <color theme="5"/>
        <rFont val="Arial"/>
        <family val="2"/>
      </rPr>
      <t>Falticeni</t>
    </r>
  </si>
  <si>
    <t>Pascari Stefan Alberto, Hoffer Andrei, Tricolici Constantin, David Andrei</t>
  </si>
  <si>
    <t>Trisciuc Sonia Maria</t>
  </si>
  <si>
    <t>Dinu Buzila Maria, Sbirm Daria Iuliana, Costiea Valentina Gabriela, Grasu Perla Elena</t>
  </si>
  <si>
    <t>Macarescu Ioana</t>
  </si>
  <si>
    <t>Tivodariu Gabriela</t>
  </si>
  <si>
    <t>Mitroi D/Codrici B/Orhei A/Despa I</t>
  </si>
  <si>
    <t>Horvath Emanuel Andrei David</t>
  </si>
  <si>
    <t>Coste Casian Ioan ( HC )</t>
  </si>
  <si>
    <t>Mehmood Samir Adrian</t>
  </si>
  <si>
    <t>Turta Murariu Paul Daniel</t>
  </si>
  <si>
    <t>Lungoci Elena Maria</t>
  </si>
  <si>
    <t>Bordanc Ana Maria</t>
  </si>
  <si>
    <t>Alba Vlad</t>
  </si>
  <si>
    <r>
      <t xml:space="preserve">Petcovici Ivan, </t>
    </r>
    <r>
      <rPr>
        <sz val="12"/>
        <color theme="5"/>
        <rFont val="Arial"/>
        <family val="2"/>
      </rPr>
      <t>Tiutiu Victor</t>
    </r>
  </si>
  <si>
    <r>
      <t>Orsova/</t>
    </r>
    <r>
      <rPr>
        <sz val="12"/>
        <color theme="5"/>
        <rFont val="Arial"/>
        <family val="2"/>
      </rPr>
      <t>Timisoara</t>
    </r>
  </si>
  <si>
    <t>Bognari Tamara</t>
  </si>
  <si>
    <t>Manicea Darius Aurelian</t>
  </si>
  <si>
    <t>Berinde Raul</t>
  </si>
  <si>
    <t>Lile Maria ( HC )</t>
  </si>
  <si>
    <t>Balojin/Balosin D</t>
  </si>
  <si>
    <t>Pau Alexandru, Crasovan David</t>
  </si>
  <si>
    <t>Lehaci Gabriel Adelin</t>
  </si>
  <si>
    <t>Popovici Andrei Dumitru</t>
  </si>
  <si>
    <t>Feraru Damian</t>
  </si>
  <si>
    <t>Nica Bogdan Nicolae, Obloja David Andrei</t>
  </si>
  <si>
    <t>Mazilu Mihai Filip</t>
  </si>
  <si>
    <t>Pau Tudor</t>
  </si>
  <si>
    <t>Popescu Daliana Andreea</t>
  </si>
  <si>
    <t>Macovei Paula Anamaria</t>
  </si>
  <si>
    <t>Jebelean Oana Sara</t>
  </si>
  <si>
    <t>Coca Delia Maria, Chihaia Carla</t>
  </si>
  <si>
    <t>Neacsu Caius Mihai</t>
  </si>
  <si>
    <t>Bobei Teodor Mihai</t>
  </si>
  <si>
    <t>Bena</t>
  </si>
  <si>
    <t>Tasca Sebastian Alexandru</t>
  </si>
  <si>
    <t>Simerea Razvan Marian, Osoianu Sebastian Vasile</t>
  </si>
  <si>
    <r>
      <t xml:space="preserve">Stefan George Cristian Iulian, </t>
    </r>
    <r>
      <rPr>
        <sz val="12"/>
        <color theme="5"/>
        <rFont val="Arial"/>
        <family val="2"/>
      </rPr>
      <t>Hot Ioan</t>
    </r>
    <r>
      <rPr>
        <sz val="12"/>
        <rFont val="Arial"/>
        <family val="2"/>
      </rPr>
      <t>, Atomei Adrian Teodor, Apetrei David Paul</t>
    </r>
  </si>
  <si>
    <r>
      <t>Falticeni/</t>
    </r>
    <r>
      <rPr>
        <sz val="12"/>
        <color theme="5"/>
        <rFont val="Arial"/>
        <family val="2"/>
      </rPr>
      <t>Orsova</t>
    </r>
  </si>
  <si>
    <t>Balan Andrei Mihai</t>
  </si>
  <si>
    <t>Lefcu Lucian Daniel</t>
  </si>
  <si>
    <t>Caulea Nicoleta Georgiana</t>
  </si>
  <si>
    <r>
      <t xml:space="preserve">Alexandrioaia Delia, </t>
    </r>
    <r>
      <rPr>
        <sz val="12"/>
        <color theme="5"/>
        <rFont val="Arial"/>
        <family val="2"/>
      </rPr>
      <t>Pantiru Ana Maria</t>
    </r>
  </si>
  <si>
    <r>
      <t>Falticeni/</t>
    </r>
    <r>
      <rPr>
        <sz val="12"/>
        <color theme="5"/>
        <rFont val="Arial"/>
        <family val="2"/>
      </rPr>
      <t>Iasi</t>
    </r>
  </si>
  <si>
    <t>Badarau Maia Alexandra</t>
  </si>
  <si>
    <t>Nisturoaia Pacurar Ioana, Creanga Alexandra Petruta</t>
  </si>
  <si>
    <t>Nichitoaia Karina Maria</t>
  </si>
  <si>
    <t>Cantoriu Iuliana Irina</t>
  </si>
  <si>
    <t>Malis C/Avramia V/Grijuc M</t>
  </si>
  <si>
    <t>Rusu Eduardo Gabriel</t>
  </si>
  <si>
    <t>Ciurea Eduard Andrei, Tingan Andrei Iulian, Prodan Teodor, Ungheanu Andrei</t>
  </si>
  <si>
    <t>Ivan Andrei</t>
  </si>
  <si>
    <t>Ivanciu Iulian Petrisor</t>
  </si>
  <si>
    <t>Enache Nicolas Alexandru</t>
  </si>
  <si>
    <t>Mihalache Miruna Maria</t>
  </si>
  <si>
    <t>Nedelcu C</t>
  </si>
  <si>
    <t>Ifteni Bianca Camelia</t>
  </si>
  <si>
    <t>Melente Emilian Petru</t>
  </si>
  <si>
    <t>Axinte Stefanita Ionut, Raduta Calin</t>
  </si>
  <si>
    <t>Nica Florin Ionut</t>
  </si>
  <si>
    <t>Gisca Alexandru</t>
  </si>
  <si>
    <t>Neicu Crina Adelina, Mladen Gabriela Amalia, Barbu Sara Georgiana Valentina, Popescu Karla Andreea</t>
  </si>
  <si>
    <t>Lescae Madalin Marian</t>
  </si>
  <si>
    <t>Mladen Daria Ana Maria</t>
  </si>
  <si>
    <t>Banateanu/Casu</t>
  </si>
  <si>
    <t>Simion Darius Florin</t>
  </si>
  <si>
    <t>CSU Simona Halep CTA</t>
  </si>
  <si>
    <t>Mihai Theodor</t>
  </si>
  <si>
    <t>State Silviu Gabriel</t>
  </si>
  <si>
    <t>Silea Stefania Florentina, Anton Rebeca</t>
  </si>
  <si>
    <t>Nitu Elena Bianca</t>
  </si>
  <si>
    <t>Ionita Andreea Claudia, Ionescu Lorena Nicoleta</t>
  </si>
  <si>
    <t>Platon Bogdan Alexandru, Talica Constantin Daniel</t>
  </si>
  <si>
    <t>Tanur Marius George, Mitac Sebastian</t>
  </si>
  <si>
    <t>Branza Darius Florian</t>
  </si>
  <si>
    <t>Oana Ovidiu Cosmin</t>
  </si>
  <si>
    <t>Grijuc G/Voda G</t>
  </si>
  <si>
    <t>Lucaci Liviu Emanuel</t>
  </si>
  <si>
    <t>CSA Steaua Bucuresti</t>
  </si>
  <si>
    <t>Curea Florin Marin</t>
  </si>
  <si>
    <t>Carleciuc Ianis Gabriel, Ionesi Cristian Dragos, Pislariu Alex Claudiu, Sevac Anghel Ruben</t>
  </si>
  <si>
    <t>Serban C</t>
  </si>
  <si>
    <t>Pataki R</t>
  </si>
  <si>
    <t>Sicean Emil Gabriel</t>
  </si>
  <si>
    <t>Sebestyen Patrick Francisc</t>
  </si>
  <si>
    <t>Kreutzer Katharina Andreia</t>
  </si>
  <si>
    <t>Botis Bianca</t>
  </si>
  <si>
    <t>Enescu Radu Andrei, Mitrea Andrei George</t>
  </si>
  <si>
    <t>Rotaru Andrei Ioan</t>
  </si>
  <si>
    <t>Taflaru Rares Petru</t>
  </si>
  <si>
    <t>Basturea Rares Daniel Cristian, Badita Andrei Constantin</t>
  </si>
  <si>
    <t>Nistoroiu I</t>
  </si>
  <si>
    <t>Radache Paul Gabriel</t>
  </si>
  <si>
    <t>Diaconu Darius Andrei</t>
  </si>
  <si>
    <t>Munteanu Denisa Nicoleta, Serban Eva</t>
  </si>
  <si>
    <t>Zamfir G/Petrescu M</t>
  </si>
  <si>
    <t>Moraru Daria Ioana</t>
  </si>
  <si>
    <t>CSM Drobeta Tr Severin</t>
  </si>
  <si>
    <t>Obrejan Alexia Karina</t>
  </si>
  <si>
    <t>Mitroi D</t>
  </si>
  <si>
    <t>Kane Anna</t>
  </si>
  <si>
    <t>CS Moldova Noua</t>
  </si>
  <si>
    <t>Toma Elena Maria, Bumbuc Ana, Voica Denisa Gabriela, Drelciuc Teodora Marcela</t>
  </si>
  <si>
    <t>Palcu Stefania Teodora</t>
  </si>
  <si>
    <t>Malis C/Codrici B/Orhei A</t>
  </si>
  <si>
    <r>
      <t xml:space="preserve">Muraru Robert Ioan, </t>
    </r>
    <r>
      <rPr>
        <sz val="12"/>
        <color theme="5"/>
        <rFont val="Arial"/>
        <family val="2"/>
      </rPr>
      <t>Stefanoaia Vasile</t>
    </r>
  </si>
  <si>
    <r>
      <t>Orsova/</t>
    </r>
    <r>
      <rPr>
        <sz val="12"/>
        <color theme="5"/>
        <rFont val="Arial"/>
        <family val="2"/>
      </rPr>
      <t>Iasi</t>
    </r>
  </si>
  <si>
    <t>Barabula Gabriel David</t>
  </si>
  <si>
    <t>Palade Cosmin</t>
  </si>
  <si>
    <r>
      <t xml:space="preserve">Blanariu Georgiana, </t>
    </r>
    <r>
      <rPr>
        <sz val="12"/>
        <color theme="5"/>
        <rFont val="Arial"/>
        <family val="2"/>
      </rPr>
      <t>Scutaru Ionela Elena</t>
    </r>
  </si>
  <si>
    <r>
      <t xml:space="preserve">Piseru Beatrice, </t>
    </r>
    <r>
      <rPr>
        <sz val="12"/>
        <color theme="5"/>
        <rFont val="Arial"/>
        <family val="2"/>
      </rPr>
      <t>Draghici Bianca Elena</t>
    </r>
  </si>
  <si>
    <t>Gradinaciuc Delia Mirabela, Dinu Andreea Nicoleta</t>
  </si>
  <si>
    <t>Andriesei Rebeca Andreea, Florea Adina Alexandra</t>
  </si>
  <si>
    <t>Truta Patrick Alexandru</t>
  </si>
  <si>
    <t>Magerusan Rares Sebastian</t>
  </si>
  <si>
    <t>Marin Razvan, Pascari Dumitru Cristian</t>
  </si>
  <si>
    <t>Elenes Silviu George</t>
  </si>
  <si>
    <t>Poputa Rares Andrei</t>
  </si>
  <si>
    <t>Agavriloaiei Luca Alex</t>
  </si>
  <si>
    <t>R.M</t>
  </si>
  <si>
    <t xml:space="preserve">                   REZULTATE - JUNIORI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</si>
</sst>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2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b/>
      <sz val="14"/>
      <color theme="1"/>
      <name val="Times New Roman"/>
      <family val="1"/>
    </font>
    <font>
      <sz val="12"/>
      <color theme="5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wrapText="1"/>
    </xf>
    <xf numFmtId="0" fontId="6" fillId="3" borderId="0" xfId="1" applyFont="1" applyFill="1" applyAlignment="1">
      <alignment horizontal="left" vertical="center"/>
    </xf>
    <xf numFmtId="0" fontId="2" fillId="3" borderId="0" xfId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6" fillId="3" borderId="4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2" fillId="3" borderId="0" xfId="1" applyFill="1" applyAlignment="1">
      <alignment horizontal="left" vertical="center"/>
    </xf>
    <xf numFmtId="0" fontId="2" fillId="3" borderId="5" xfId="1" applyFill="1" applyBorder="1" applyAlignment="1">
      <alignment horizontal="center" vertical="center"/>
    </xf>
    <xf numFmtId="0" fontId="2" fillId="3" borderId="0" xfId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2" fillId="3" borderId="0" xfId="1" applyFill="1"/>
    <xf numFmtId="164" fontId="6" fillId="3" borderId="0" xfId="1" applyNumberFormat="1" applyFont="1" applyFill="1" applyAlignment="1">
      <alignment horizontal="center" vertical="center"/>
    </xf>
    <xf numFmtId="164" fontId="2" fillId="3" borderId="0" xfId="1" applyNumberFormat="1" applyFill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2"/>
    <xf numFmtId="0" fontId="11" fillId="5" borderId="13" xfId="2" applyFont="1" applyFill="1" applyBorder="1"/>
    <xf numFmtId="0" fontId="11" fillId="3" borderId="15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/>
    </xf>
    <xf numFmtId="0" fontId="11" fillId="3" borderId="16" xfId="2" applyFont="1" applyFill="1" applyBorder="1" applyAlignment="1">
      <alignment horizontal="center"/>
    </xf>
    <xf numFmtId="0" fontId="11" fillId="3" borderId="17" xfId="2" applyFont="1" applyFill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8" fillId="0" borderId="13" xfId="2" applyFont="1" applyBorder="1" applyAlignment="1">
      <alignment wrapText="1"/>
    </xf>
    <xf numFmtId="0" fontId="8" fillId="3" borderId="20" xfId="2" applyFont="1" applyFill="1" applyBorder="1"/>
    <xf numFmtId="0" fontId="8" fillId="3" borderId="19" xfId="2" applyFont="1" applyFill="1" applyBorder="1"/>
    <xf numFmtId="0" fontId="8" fillId="3" borderId="21" xfId="2" applyFont="1" applyFill="1" applyBorder="1"/>
    <xf numFmtId="0" fontId="8" fillId="3" borderId="22" xfId="2" applyFont="1" applyFill="1" applyBorder="1"/>
    <xf numFmtId="0" fontId="8" fillId="0" borderId="22" xfId="2" applyFont="1" applyBorder="1"/>
    <xf numFmtId="0" fontId="8" fillId="0" borderId="19" xfId="2" applyFont="1" applyBorder="1"/>
    <xf numFmtId="0" fontId="11" fillId="0" borderId="21" xfId="2" applyFont="1" applyBorder="1" applyAlignment="1">
      <alignment horizontal="center"/>
    </xf>
    <xf numFmtId="0" fontId="12" fillId="0" borderId="15" xfId="2" applyFont="1" applyBorder="1" applyAlignment="1">
      <alignment wrapText="1"/>
    </xf>
    <xf numFmtId="0" fontId="2" fillId="3" borderId="3" xfId="2" applyFill="1" applyBorder="1" applyAlignment="1">
      <alignment horizontal="center"/>
    </xf>
    <xf numFmtId="0" fontId="2" fillId="3" borderId="3" xfId="2" applyFill="1" applyBorder="1"/>
    <xf numFmtId="0" fontId="2" fillId="3" borderId="3" xfId="2" applyFill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wrapText="1"/>
    </xf>
    <xf numFmtId="0" fontId="2" fillId="3" borderId="4" xfId="2" applyFill="1" applyBorder="1" applyAlignment="1">
      <alignment horizontal="center"/>
    </xf>
    <xf numFmtId="0" fontId="2" fillId="3" borderId="4" xfId="2" applyFill="1" applyBorder="1"/>
    <xf numFmtId="0" fontId="2" fillId="3" borderId="4" xfId="2" applyFill="1" applyBorder="1" applyAlignment="1">
      <alignment horizontal="center" vertical="center"/>
    </xf>
    <xf numFmtId="0" fontId="13" fillId="3" borderId="4" xfId="2" applyFont="1" applyFill="1" applyBorder="1"/>
    <xf numFmtId="0" fontId="2" fillId="0" borderId="4" xfId="2" applyBorder="1"/>
    <xf numFmtId="0" fontId="14" fillId="3" borderId="4" xfId="2" applyFont="1" applyFill="1" applyBorder="1"/>
    <xf numFmtId="0" fontId="2" fillId="3" borderId="23" xfId="2" applyFill="1" applyBorder="1"/>
    <xf numFmtId="0" fontId="2" fillId="3" borderId="23" xfId="2" applyFill="1" applyBorder="1" applyAlignment="1">
      <alignment horizontal="center"/>
    </xf>
    <xf numFmtId="0" fontId="2" fillId="3" borderId="23" xfId="2" applyFill="1" applyBorder="1" applyAlignment="1">
      <alignment horizontal="center" vertical="center"/>
    </xf>
    <xf numFmtId="0" fontId="2" fillId="3" borderId="13" xfId="2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2" fillId="0" borderId="13" xfId="2" applyBorder="1" applyAlignment="1">
      <alignment vertical="center"/>
    </xf>
    <xf numFmtId="0" fontId="2" fillId="0" borderId="3" xfId="2" applyBorder="1" applyAlignment="1">
      <alignment wrapText="1"/>
    </xf>
    <xf numFmtId="0" fontId="3" fillId="3" borderId="4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 vertical="center"/>
    </xf>
    <xf numFmtId="0" fontId="0" fillId="0" borderId="4" xfId="2" applyFont="1" applyBorder="1" applyAlignment="1">
      <alignment wrapText="1"/>
    </xf>
    <xf numFmtId="0" fontId="14" fillId="0" borderId="4" xfId="2" applyFont="1" applyBorder="1"/>
    <xf numFmtId="0" fontId="3" fillId="0" borderId="4" xfId="2" applyFont="1" applyBorder="1" applyAlignment="1">
      <alignment horizontal="center"/>
    </xf>
    <xf numFmtId="0" fontId="0" fillId="0" borderId="4" xfId="2" applyFont="1" applyBorder="1"/>
    <xf numFmtId="164" fontId="6" fillId="3" borderId="0" xfId="1" applyNumberFormat="1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0" fillId="0" borderId="4" xfId="2" applyFont="1" applyBorder="1" applyAlignment="1">
      <alignment vertical="center" wrapText="1"/>
    </xf>
    <xf numFmtId="0" fontId="2" fillId="3" borderId="3" xfId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3" borderId="25" xfId="1" applyFont="1" applyFill="1" applyBorder="1" applyAlignment="1">
      <alignment horizontal="center"/>
    </xf>
    <xf numFmtId="0" fontId="11" fillId="3" borderId="24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10" xfId="1" applyFont="1" applyFill="1" applyBorder="1" applyAlignment="1">
      <alignment horizontal="center" wrapText="1"/>
    </xf>
    <xf numFmtId="0" fontId="11" fillId="3" borderId="4" xfId="1" applyFont="1" applyFill="1" applyBorder="1" applyAlignment="1">
      <alignment horizontal="center" wrapText="1"/>
    </xf>
    <xf numFmtId="0" fontId="11" fillId="3" borderId="13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5" fillId="3" borderId="6" xfId="2" applyFont="1" applyFill="1" applyBorder="1" applyAlignment="1">
      <alignment horizontal="center"/>
    </xf>
    <xf numFmtId="0" fontId="15" fillId="3" borderId="26" xfId="2" applyFont="1" applyFill="1" applyBorder="1" applyAlignment="1">
      <alignment horizontal="center"/>
    </xf>
    <xf numFmtId="0" fontId="15" fillId="3" borderId="0" xfId="2" applyFont="1" applyFill="1" applyAlignment="1">
      <alignment horizontal="center"/>
    </xf>
    <xf numFmtId="0" fontId="15" fillId="3" borderId="27" xfId="2" applyFont="1" applyFill="1" applyBorder="1" applyAlignment="1">
      <alignment horizontal="center"/>
    </xf>
    <xf numFmtId="0" fontId="15" fillId="0" borderId="27" xfId="2" applyFont="1" applyBorder="1" applyAlignment="1">
      <alignment horizontal="center"/>
    </xf>
    <xf numFmtId="0" fontId="15" fillId="0" borderId="26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2" fillId="0" borderId="4" xfId="2" applyBorder="1" applyAlignment="1">
      <alignment horizontal="center" vertical="center"/>
    </xf>
    <xf numFmtId="0" fontId="2" fillId="0" borderId="4" xfId="2" applyBorder="1" applyAlignment="1">
      <alignment horizontal="center"/>
    </xf>
    <xf numFmtId="0" fontId="2" fillId="0" borderId="2" xfId="2" applyBorder="1" applyAlignment="1">
      <alignment vertical="center"/>
    </xf>
    <xf numFmtId="0" fontId="19" fillId="3" borderId="4" xfId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1" fillId="5" borderId="13" xfId="2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wrapText="1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19" fillId="3" borderId="4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0" fillId="3" borderId="4" xfId="0" applyNumberFormat="1" applyFont="1" applyFill="1" applyBorder="1" applyAlignment="1">
      <alignment horizontal="center"/>
    </xf>
    <xf numFmtId="2" fontId="21" fillId="3" borderId="4" xfId="0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left" vertical="top"/>
    </xf>
    <xf numFmtId="2" fontId="10" fillId="3" borderId="28" xfId="0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15" xfId="2" applyFont="1" applyBorder="1" applyAlignment="1">
      <alignment horizontal="center" wrapText="1"/>
    </xf>
    <xf numFmtId="0" fontId="11" fillId="0" borderId="19" xfId="2" applyFont="1" applyBorder="1" applyAlignment="1">
      <alignment horizontal="center" wrapText="1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14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</cellXfs>
  <cellStyles count="3">
    <cellStyle name="Normal" xfId="0" builtinId="0"/>
    <cellStyle name="Normal 10 2" xfId="2" xr:uid="{372FADA7-39BE-40AD-BF3E-A8C7579449DD}"/>
    <cellStyle name="Normal 2 2" xfId="1" xr:uid="{A7770BAC-BC8E-41F5-92EA-0823626CA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0"/>
  <sheetViews>
    <sheetView tabSelected="1" workbookViewId="0">
      <selection activeCell="I16" sqref="I16"/>
    </sheetView>
  </sheetViews>
  <sheetFormatPr defaultColWidth="9.109375" defaultRowHeight="13.2" x14ac:dyDescent="0.3"/>
  <cols>
    <col min="1" max="1" width="6" style="11" bestFit="1" customWidth="1"/>
    <col min="2" max="2" width="60.5546875" style="7" customWidth="1"/>
    <col min="3" max="3" width="28.88671875" style="12" bestFit="1" customWidth="1"/>
    <col min="4" max="4" width="20.6640625" style="7" customWidth="1"/>
    <col min="5" max="5" width="12.109375" style="7" customWidth="1"/>
    <col min="6" max="6" width="12.33203125" style="7" customWidth="1"/>
    <col min="7" max="7" width="11.21875" style="7" customWidth="1"/>
    <col min="8" max="8" width="9.5546875" style="7" customWidth="1"/>
    <col min="9" max="9" width="10.6640625" style="7" customWidth="1"/>
    <col min="10" max="11" width="10" style="7" customWidth="1"/>
    <col min="12" max="12" width="9.44140625" style="7" customWidth="1"/>
    <col min="13" max="13" width="12.77734375" style="7" bestFit="1" customWidth="1"/>
    <col min="14" max="14" width="16" style="7" bestFit="1" customWidth="1"/>
    <col min="15" max="15" width="9.109375" style="7" customWidth="1"/>
    <col min="16" max="256" width="9.109375" style="7"/>
    <col min="257" max="257" width="6" style="7" bestFit="1" customWidth="1"/>
    <col min="258" max="258" width="60.5546875" style="7" customWidth="1"/>
    <col min="259" max="259" width="28.88671875" style="7" bestFit="1" customWidth="1"/>
    <col min="260" max="260" width="19.5546875" style="7" customWidth="1"/>
    <col min="261" max="261" width="14.88671875" style="7" customWidth="1"/>
    <col min="262" max="512" width="9.109375" style="7"/>
    <col min="513" max="513" width="6" style="7" bestFit="1" customWidth="1"/>
    <col min="514" max="514" width="60.5546875" style="7" customWidth="1"/>
    <col min="515" max="515" width="28.88671875" style="7" bestFit="1" customWidth="1"/>
    <col min="516" max="516" width="19.5546875" style="7" customWidth="1"/>
    <col min="517" max="517" width="14.88671875" style="7" customWidth="1"/>
    <col min="518" max="768" width="9.109375" style="7"/>
    <col min="769" max="769" width="6" style="7" bestFit="1" customWidth="1"/>
    <col min="770" max="770" width="60.5546875" style="7" customWidth="1"/>
    <col min="771" max="771" width="28.88671875" style="7" bestFit="1" customWidth="1"/>
    <col min="772" max="772" width="19.5546875" style="7" customWidth="1"/>
    <col min="773" max="773" width="14.88671875" style="7" customWidth="1"/>
    <col min="774" max="1024" width="9.109375" style="7"/>
    <col min="1025" max="1025" width="6" style="7" bestFit="1" customWidth="1"/>
    <col min="1026" max="1026" width="60.5546875" style="7" customWidth="1"/>
    <col min="1027" max="1027" width="28.88671875" style="7" bestFit="1" customWidth="1"/>
    <col min="1028" max="1028" width="19.5546875" style="7" customWidth="1"/>
    <col min="1029" max="1029" width="14.88671875" style="7" customWidth="1"/>
    <col min="1030" max="1280" width="9.109375" style="7"/>
    <col min="1281" max="1281" width="6" style="7" bestFit="1" customWidth="1"/>
    <col min="1282" max="1282" width="60.5546875" style="7" customWidth="1"/>
    <col min="1283" max="1283" width="28.88671875" style="7" bestFit="1" customWidth="1"/>
    <col min="1284" max="1284" width="19.5546875" style="7" customWidth="1"/>
    <col min="1285" max="1285" width="14.88671875" style="7" customWidth="1"/>
    <col min="1286" max="1536" width="9.109375" style="7"/>
    <col min="1537" max="1537" width="6" style="7" bestFit="1" customWidth="1"/>
    <col min="1538" max="1538" width="60.5546875" style="7" customWidth="1"/>
    <col min="1539" max="1539" width="28.88671875" style="7" bestFit="1" customWidth="1"/>
    <col min="1540" max="1540" width="19.5546875" style="7" customWidth="1"/>
    <col min="1541" max="1541" width="14.88671875" style="7" customWidth="1"/>
    <col min="1542" max="1792" width="9.109375" style="7"/>
    <col min="1793" max="1793" width="6" style="7" bestFit="1" customWidth="1"/>
    <col min="1794" max="1794" width="60.5546875" style="7" customWidth="1"/>
    <col min="1795" max="1795" width="28.88671875" style="7" bestFit="1" customWidth="1"/>
    <col min="1796" max="1796" width="19.5546875" style="7" customWidth="1"/>
    <col min="1797" max="1797" width="14.88671875" style="7" customWidth="1"/>
    <col min="1798" max="2048" width="9.109375" style="7"/>
    <col min="2049" max="2049" width="6" style="7" bestFit="1" customWidth="1"/>
    <col min="2050" max="2050" width="60.5546875" style="7" customWidth="1"/>
    <col min="2051" max="2051" width="28.88671875" style="7" bestFit="1" customWidth="1"/>
    <col min="2052" max="2052" width="19.5546875" style="7" customWidth="1"/>
    <col min="2053" max="2053" width="14.88671875" style="7" customWidth="1"/>
    <col min="2054" max="2304" width="9.109375" style="7"/>
    <col min="2305" max="2305" width="6" style="7" bestFit="1" customWidth="1"/>
    <col min="2306" max="2306" width="60.5546875" style="7" customWidth="1"/>
    <col min="2307" max="2307" width="28.88671875" style="7" bestFit="1" customWidth="1"/>
    <col min="2308" max="2308" width="19.5546875" style="7" customWidth="1"/>
    <col min="2309" max="2309" width="14.88671875" style="7" customWidth="1"/>
    <col min="2310" max="2560" width="9.109375" style="7"/>
    <col min="2561" max="2561" width="6" style="7" bestFit="1" customWidth="1"/>
    <col min="2562" max="2562" width="60.5546875" style="7" customWidth="1"/>
    <col min="2563" max="2563" width="28.88671875" style="7" bestFit="1" customWidth="1"/>
    <col min="2564" max="2564" width="19.5546875" style="7" customWidth="1"/>
    <col min="2565" max="2565" width="14.88671875" style="7" customWidth="1"/>
    <col min="2566" max="2816" width="9.109375" style="7"/>
    <col min="2817" max="2817" width="6" style="7" bestFit="1" customWidth="1"/>
    <col min="2818" max="2818" width="60.5546875" style="7" customWidth="1"/>
    <col min="2819" max="2819" width="28.88671875" style="7" bestFit="1" customWidth="1"/>
    <col min="2820" max="2820" width="19.5546875" style="7" customWidth="1"/>
    <col min="2821" max="2821" width="14.88671875" style="7" customWidth="1"/>
    <col min="2822" max="3072" width="9.109375" style="7"/>
    <col min="3073" max="3073" width="6" style="7" bestFit="1" customWidth="1"/>
    <col min="3074" max="3074" width="60.5546875" style="7" customWidth="1"/>
    <col min="3075" max="3075" width="28.88671875" style="7" bestFit="1" customWidth="1"/>
    <col min="3076" max="3076" width="19.5546875" style="7" customWidth="1"/>
    <col min="3077" max="3077" width="14.88671875" style="7" customWidth="1"/>
    <col min="3078" max="3328" width="9.109375" style="7"/>
    <col min="3329" max="3329" width="6" style="7" bestFit="1" customWidth="1"/>
    <col min="3330" max="3330" width="60.5546875" style="7" customWidth="1"/>
    <col min="3331" max="3331" width="28.88671875" style="7" bestFit="1" customWidth="1"/>
    <col min="3332" max="3332" width="19.5546875" style="7" customWidth="1"/>
    <col min="3333" max="3333" width="14.88671875" style="7" customWidth="1"/>
    <col min="3334" max="3584" width="9.109375" style="7"/>
    <col min="3585" max="3585" width="6" style="7" bestFit="1" customWidth="1"/>
    <col min="3586" max="3586" width="60.5546875" style="7" customWidth="1"/>
    <col min="3587" max="3587" width="28.88671875" style="7" bestFit="1" customWidth="1"/>
    <col min="3588" max="3588" width="19.5546875" style="7" customWidth="1"/>
    <col min="3589" max="3589" width="14.88671875" style="7" customWidth="1"/>
    <col min="3590" max="3840" width="9.109375" style="7"/>
    <col min="3841" max="3841" width="6" style="7" bestFit="1" customWidth="1"/>
    <col min="3842" max="3842" width="60.5546875" style="7" customWidth="1"/>
    <col min="3843" max="3843" width="28.88671875" style="7" bestFit="1" customWidth="1"/>
    <col min="3844" max="3844" width="19.5546875" style="7" customWidth="1"/>
    <col min="3845" max="3845" width="14.88671875" style="7" customWidth="1"/>
    <col min="3846" max="4096" width="9.109375" style="7"/>
    <col min="4097" max="4097" width="6" style="7" bestFit="1" customWidth="1"/>
    <col min="4098" max="4098" width="60.5546875" style="7" customWidth="1"/>
    <col min="4099" max="4099" width="28.88671875" style="7" bestFit="1" customWidth="1"/>
    <col min="4100" max="4100" width="19.5546875" style="7" customWidth="1"/>
    <col min="4101" max="4101" width="14.88671875" style="7" customWidth="1"/>
    <col min="4102" max="4352" width="9.109375" style="7"/>
    <col min="4353" max="4353" width="6" style="7" bestFit="1" customWidth="1"/>
    <col min="4354" max="4354" width="60.5546875" style="7" customWidth="1"/>
    <col min="4355" max="4355" width="28.88671875" style="7" bestFit="1" customWidth="1"/>
    <col min="4356" max="4356" width="19.5546875" style="7" customWidth="1"/>
    <col min="4357" max="4357" width="14.88671875" style="7" customWidth="1"/>
    <col min="4358" max="4608" width="9.109375" style="7"/>
    <col min="4609" max="4609" width="6" style="7" bestFit="1" customWidth="1"/>
    <col min="4610" max="4610" width="60.5546875" style="7" customWidth="1"/>
    <col min="4611" max="4611" width="28.88671875" style="7" bestFit="1" customWidth="1"/>
    <col min="4612" max="4612" width="19.5546875" style="7" customWidth="1"/>
    <col min="4613" max="4613" width="14.88671875" style="7" customWidth="1"/>
    <col min="4614" max="4864" width="9.109375" style="7"/>
    <col min="4865" max="4865" width="6" style="7" bestFit="1" customWidth="1"/>
    <col min="4866" max="4866" width="60.5546875" style="7" customWidth="1"/>
    <col min="4867" max="4867" width="28.88671875" style="7" bestFit="1" customWidth="1"/>
    <col min="4868" max="4868" width="19.5546875" style="7" customWidth="1"/>
    <col min="4869" max="4869" width="14.88671875" style="7" customWidth="1"/>
    <col min="4870" max="5120" width="9.109375" style="7"/>
    <col min="5121" max="5121" width="6" style="7" bestFit="1" customWidth="1"/>
    <col min="5122" max="5122" width="60.5546875" style="7" customWidth="1"/>
    <col min="5123" max="5123" width="28.88671875" style="7" bestFit="1" customWidth="1"/>
    <col min="5124" max="5124" width="19.5546875" style="7" customWidth="1"/>
    <col min="5125" max="5125" width="14.88671875" style="7" customWidth="1"/>
    <col min="5126" max="5376" width="9.109375" style="7"/>
    <col min="5377" max="5377" width="6" style="7" bestFit="1" customWidth="1"/>
    <col min="5378" max="5378" width="60.5546875" style="7" customWidth="1"/>
    <col min="5379" max="5379" width="28.88671875" style="7" bestFit="1" customWidth="1"/>
    <col min="5380" max="5380" width="19.5546875" style="7" customWidth="1"/>
    <col min="5381" max="5381" width="14.88671875" style="7" customWidth="1"/>
    <col min="5382" max="5632" width="9.109375" style="7"/>
    <col min="5633" max="5633" width="6" style="7" bestFit="1" customWidth="1"/>
    <col min="5634" max="5634" width="60.5546875" style="7" customWidth="1"/>
    <col min="5635" max="5635" width="28.88671875" style="7" bestFit="1" customWidth="1"/>
    <col min="5636" max="5636" width="19.5546875" style="7" customWidth="1"/>
    <col min="5637" max="5637" width="14.88671875" style="7" customWidth="1"/>
    <col min="5638" max="5888" width="9.109375" style="7"/>
    <col min="5889" max="5889" width="6" style="7" bestFit="1" customWidth="1"/>
    <col min="5890" max="5890" width="60.5546875" style="7" customWidth="1"/>
    <col min="5891" max="5891" width="28.88671875" style="7" bestFit="1" customWidth="1"/>
    <col min="5892" max="5892" width="19.5546875" style="7" customWidth="1"/>
    <col min="5893" max="5893" width="14.88671875" style="7" customWidth="1"/>
    <col min="5894" max="6144" width="9.109375" style="7"/>
    <col min="6145" max="6145" width="6" style="7" bestFit="1" customWidth="1"/>
    <col min="6146" max="6146" width="60.5546875" style="7" customWidth="1"/>
    <col min="6147" max="6147" width="28.88671875" style="7" bestFit="1" customWidth="1"/>
    <col min="6148" max="6148" width="19.5546875" style="7" customWidth="1"/>
    <col min="6149" max="6149" width="14.88671875" style="7" customWidth="1"/>
    <col min="6150" max="6400" width="9.109375" style="7"/>
    <col min="6401" max="6401" width="6" style="7" bestFit="1" customWidth="1"/>
    <col min="6402" max="6402" width="60.5546875" style="7" customWidth="1"/>
    <col min="6403" max="6403" width="28.88671875" style="7" bestFit="1" customWidth="1"/>
    <col min="6404" max="6404" width="19.5546875" style="7" customWidth="1"/>
    <col min="6405" max="6405" width="14.88671875" style="7" customWidth="1"/>
    <col min="6406" max="6656" width="9.109375" style="7"/>
    <col min="6657" max="6657" width="6" style="7" bestFit="1" customWidth="1"/>
    <col min="6658" max="6658" width="60.5546875" style="7" customWidth="1"/>
    <col min="6659" max="6659" width="28.88671875" style="7" bestFit="1" customWidth="1"/>
    <col min="6660" max="6660" width="19.5546875" style="7" customWidth="1"/>
    <col min="6661" max="6661" width="14.88671875" style="7" customWidth="1"/>
    <col min="6662" max="6912" width="9.109375" style="7"/>
    <col min="6913" max="6913" width="6" style="7" bestFit="1" customWidth="1"/>
    <col min="6914" max="6914" width="60.5546875" style="7" customWidth="1"/>
    <col min="6915" max="6915" width="28.88671875" style="7" bestFit="1" customWidth="1"/>
    <col min="6916" max="6916" width="19.5546875" style="7" customWidth="1"/>
    <col min="6917" max="6917" width="14.88671875" style="7" customWidth="1"/>
    <col min="6918" max="7168" width="9.109375" style="7"/>
    <col min="7169" max="7169" width="6" style="7" bestFit="1" customWidth="1"/>
    <col min="7170" max="7170" width="60.5546875" style="7" customWidth="1"/>
    <col min="7171" max="7171" width="28.88671875" style="7" bestFit="1" customWidth="1"/>
    <col min="7172" max="7172" width="19.5546875" style="7" customWidth="1"/>
    <col min="7173" max="7173" width="14.88671875" style="7" customWidth="1"/>
    <col min="7174" max="7424" width="9.109375" style="7"/>
    <col min="7425" max="7425" width="6" style="7" bestFit="1" customWidth="1"/>
    <col min="7426" max="7426" width="60.5546875" style="7" customWidth="1"/>
    <col min="7427" max="7427" width="28.88671875" style="7" bestFit="1" customWidth="1"/>
    <col min="7428" max="7428" width="19.5546875" style="7" customWidth="1"/>
    <col min="7429" max="7429" width="14.88671875" style="7" customWidth="1"/>
    <col min="7430" max="7680" width="9.109375" style="7"/>
    <col min="7681" max="7681" width="6" style="7" bestFit="1" customWidth="1"/>
    <col min="7682" max="7682" width="60.5546875" style="7" customWidth="1"/>
    <col min="7683" max="7683" width="28.88671875" style="7" bestFit="1" customWidth="1"/>
    <col min="7684" max="7684" width="19.5546875" style="7" customWidth="1"/>
    <col min="7685" max="7685" width="14.88671875" style="7" customWidth="1"/>
    <col min="7686" max="7936" width="9.109375" style="7"/>
    <col min="7937" max="7937" width="6" style="7" bestFit="1" customWidth="1"/>
    <col min="7938" max="7938" width="60.5546875" style="7" customWidth="1"/>
    <col min="7939" max="7939" width="28.88671875" style="7" bestFit="1" customWidth="1"/>
    <col min="7940" max="7940" width="19.5546875" style="7" customWidth="1"/>
    <col min="7941" max="7941" width="14.88671875" style="7" customWidth="1"/>
    <col min="7942" max="8192" width="9.109375" style="7"/>
    <col min="8193" max="8193" width="6" style="7" bestFit="1" customWidth="1"/>
    <col min="8194" max="8194" width="60.5546875" style="7" customWidth="1"/>
    <col min="8195" max="8195" width="28.88671875" style="7" bestFit="1" customWidth="1"/>
    <col min="8196" max="8196" width="19.5546875" style="7" customWidth="1"/>
    <col min="8197" max="8197" width="14.88671875" style="7" customWidth="1"/>
    <col min="8198" max="8448" width="9.109375" style="7"/>
    <col min="8449" max="8449" width="6" style="7" bestFit="1" customWidth="1"/>
    <col min="8450" max="8450" width="60.5546875" style="7" customWidth="1"/>
    <col min="8451" max="8451" width="28.88671875" style="7" bestFit="1" customWidth="1"/>
    <col min="8452" max="8452" width="19.5546875" style="7" customWidth="1"/>
    <col min="8453" max="8453" width="14.88671875" style="7" customWidth="1"/>
    <col min="8454" max="8704" width="9.109375" style="7"/>
    <col min="8705" max="8705" width="6" style="7" bestFit="1" customWidth="1"/>
    <col min="8706" max="8706" width="60.5546875" style="7" customWidth="1"/>
    <col min="8707" max="8707" width="28.88671875" style="7" bestFit="1" customWidth="1"/>
    <col min="8708" max="8708" width="19.5546875" style="7" customWidth="1"/>
    <col min="8709" max="8709" width="14.88671875" style="7" customWidth="1"/>
    <col min="8710" max="8960" width="9.109375" style="7"/>
    <col min="8961" max="8961" width="6" style="7" bestFit="1" customWidth="1"/>
    <col min="8962" max="8962" width="60.5546875" style="7" customWidth="1"/>
    <col min="8963" max="8963" width="28.88671875" style="7" bestFit="1" customWidth="1"/>
    <col min="8964" max="8964" width="19.5546875" style="7" customWidth="1"/>
    <col min="8965" max="8965" width="14.88671875" style="7" customWidth="1"/>
    <col min="8966" max="9216" width="9.109375" style="7"/>
    <col min="9217" max="9217" width="6" style="7" bestFit="1" customWidth="1"/>
    <col min="9218" max="9218" width="60.5546875" style="7" customWidth="1"/>
    <col min="9219" max="9219" width="28.88671875" style="7" bestFit="1" customWidth="1"/>
    <col min="9220" max="9220" width="19.5546875" style="7" customWidth="1"/>
    <col min="9221" max="9221" width="14.88671875" style="7" customWidth="1"/>
    <col min="9222" max="9472" width="9.109375" style="7"/>
    <col min="9473" max="9473" width="6" style="7" bestFit="1" customWidth="1"/>
    <col min="9474" max="9474" width="60.5546875" style="7" customWidth="1"/>
    <col min="9475" max="9475" width="28.88671875" style="7" bestFit="1" customWidth="1"/>
    <col min="9476" max="9476" width="19.5546875" style="7" customWidth="1"/>
    <col min="9477" max="9477" width="14.88671875" style="7" customWidth="1"/>
    <col min="9478" max="9728" width="9.109375" style="7"/>
    <col min="9729" max="9729" width="6" style="7" bestFit="1" customWidth="1"/>
    <col min="9730" max="9730" width="60.5546875" style="7" customWidth="1"/>
    <col min="9731" max="9731" width="28.88671875" style="7" bestFit="1" customWidth="1"/>
    <col min="9732" max="9732" width="19.5546875" style="7" customWidth="1"/>
    <col min="9733" max="9733" width="14.88671875" style="7" customWidth="1"/>
    <col min="9734" max="9984" width="9.109375" style="7"/>
    <col min="9985" max="9985" width="6" style="7" bestFit="1" customWidth="1"/>
    <col min="9986" max="9986" width="60.5546875" style="7" customWidth="1"/>
    <col min="9987" max="9987" width="28.88671875" style="7" bestFit="1" customWidth="1"/>
    <col min="9988" max="9988" width="19.5546875" style="7" customWidth="1"/>
    <col min="9989" max="9989" width="14.88671875" style="7" customWidth="1"/>
    <col min="9990" max="10240" width="9.109375" style="7"/>
    <col min="10241" max="10241" width="6" style="7" bestFit="1" customWidth="1"/>
    <col min="10242" max="10242" width="60.5546875" style="7" customWidth="1"/>
    <col min="10243" max="10243" width="28.88671875" style="7" bestFit="1" customWidth="1"/>
    <col min="10244" max="10244" width="19.5546875" style="7" customWidth="1"/>
    <col min="10245" max="10245" width="14.88671875" style="7" customWidth="1"/>
    <col min="10246" max="10496" width="9.109375" style="7"/>
    <col min="10497" max="10497" width="6" style="7" bestFit="1" customWidth="1"/>
    <col min="10498" max="10498" width="60.5546875" style="7" customWidth="1"/>
    <col min="10499" max="10499" width="28.88671875" style="7" bestFit="1" customWidth="1"/>
    <col min="10500" max="10500" width="19.5546875" style="7" customWidth="1"/>
    <col min="10501" max="10501" width="14.88671875" style="7" customWidth="1"/>
    <col min="10502" max="10752" width="9.109375" style="7"/>
    <col min="10753" max="10753" width="6" style="7" bestFit="1" customWidth="1"/>
    <col min="10754" max="10754" width="60.5546875" style="7" customWidth="1"/>
    <col min="10755" max="10755" width="28.88671875" style="7" bestFit="1" customWidth="1"/>
    <col min="10756" max="10756" width="19.5546875" style="7" customWidth="1"/>
    <col min="10757" max="10757" width="14.88671875" style="7" customWidth="1"/>
    <col min="10758" max="11008" width="9.109375" style="7"/>
    <col min="11009" max="11009" width="6" style="7" bestFit="1" customWidth="1"/>
    <col min="11010" max="11010" width="60.5546875" style="7" customWidth="1"/>
    <col min="11011" max="11011" width="28.88671875" style="7" bestFit="1" customWidth="1"/>
    <col min="11012" max="11012" width="19.5546875" style="7" customWidth="1"/>
    <col min="11013" max="11013" width="14.88671875" style="7" customWidth="1"/>
    <col min="11014" max="11264" width="9.109375" style="7"/>
    <col min="11265" max="11265" width="6" style="7" bestFit="1" customWidth="1"/>
    <col min="11266" max="11266" width="60.5546875" style="7" customWidth="1"/>
    <col min="11267" max="11267" width="28.88671875" style="7" bestFit="1" customWidth="1"/>
    <col min="11268" max="11268" width="19.5546875" style="7" customWidth="1"/>
    <col min="11269" max="11269" width="14.88671875" style="7" customWidth="1"/>
    <col min="11270" max="11520" width="9.109375" style="7"/>
    <col min="11521" max="11521" width="6" style="7" bestFit="1" customWidth="1"/>
    <col min="11522" max="11522" width="60.5546875" style="7" customWidth="1"/>
    <col min="11523" max="11523" width="28.88671875" style="7" bestFit="1" customWidth="1"/>
    <col min="11524" max="11524" width="19.5546875" style="7" customWidth="1"/>
    <col min="11525" max="11525" width="14.88671875" style="7" customWidth="1"/>
    <col min="11526" max="11776" width="9.109375" style="7"/>
    <col min="11777" max="11777" width="6" style="7" bestFit="1" customWidth="1"/>
    <col min="11778" max="11778" width="60.5546875" style="7" customWidth="1"/>
    <col min="11779" max="11779" width="28.88671875" style="7" bestFit="1" customWidth="1"/>
    <col min="11780" max="11780" width="19.5546875" style="7" customWidth="1"/>
    <col min="11781" max="11781" width="14.88671875" style="7" customWidth="1"/>
    <col min="11782" max="12032" width="9.109375" style="7"/>
    <col min="12033" max="12033" width="6" style="7" bestFit="1" customWidth="1"/>
    <col min="12034" max="12034" width="60.5546875" style="7" customWidth="1"/>
    <col min="12035" max="12035" width="28.88671875" style="7" bestFit="1" customWidth="1"/>
    <col min="12036" max="12036" width="19.5546875" style="7" customWidth="1"/>
    <col min="12037" max="12037" width="14.88671875" style="7" customWidth="1"/>
    <col min="12038" max="12288" width="9.109375" style="7"/>
    <col min="12289" max="12289" width="6" style="7" bestFit="1" customWidth="1"/>
    <col min="12290" max="12290" width="60.5546875" style="7" customWidth="1"/>
    <col min="12291" max="12291" width="28.88671875" style="7" bestFit="1" customWidth="1"/>
    <col min="12292" max="12292" width="19.5546875" style="7" customWidth="1"/>
    <col min="12293" max="12293" width="14.88671875" style="7" customWidth="1"/>
    <col min="12294" max="12544" width="9.109375" style="7"/>
    <col min="12545" max="12545" width="6" style="7" bestFit="1" customWidth="1"/>
    <col min="12546" max="12546" width="60.5546875" style="7" customWidth="1"/>
    <col min="12547" max="12547" width="28.88671875" style="7" bestFit="1" customWidth="1"/>
    <col min="12548" max="12548" width="19.5546875" style="7" customWidth="1"/>
    <col min="12549" max="12549" width="14.88671875" style="7" customWidth="1"/>
    <col min="12550" max="12800" width="9.109375" style="7"/>
    <col min="12801" max="12801" width="6" style="7" bestFit="1" customWidth="1"/>
    <col min="12802" max="12802" width="60.5546875" style="7" customWidth="1"/>
    <col min="12803" max="12803" width="28.88671875" style="7" bestFit="1" customWidth="1"/>
    <col min="12804" max="12804" width="19.5546875" style="7" customWidth="1"/>
    <col min="12805" max="12805" width="14.88671875" style="7" customWidth="1"/>
    <col min="12806" max="13056" width="9.109375" style="7"/>
    <col min="13057" max="13057" width="6" style="7" bestFit="1" customWidth="1"/>
    <col min="13058" max="13058" width="60.5546875" style="7" customWidth="1"/>
    <col min="13059" max="13059" width="28.88671875" style="7" bestFit="1" customWidth="1"/>
    <col min="13060" max="13060" width="19.5546875" style="7" customWidth="1"/>
    <col min="13061" max="13061" width="14.88671875" style="7" customWidth="1"/>
    <col min="13062" max="13312" width="9.109375" style="7"/>
    <col min="13313" max="13313" width="6" style="7" bestFit="1" customWidth="1"/>
    <col min="13314" max="13314" width="60.5546875" style="7" customWidth="1"/>
    <col min="13315" max="13315" width="28.88671875" style="7" bestFit="1" customWidth="1"/>
    <col min="13316" max="13316" width="19.5546875" style="7" customWidth="1"/>
    <col min="13317" max="13317" width="14.88671875" style="7" customWidth="1"/>
    <col min="13318" max="13568" width="9.109375" style="7"/>
    <col min="13569" max="13569" width="6" style="7" bestFit="1" customWidth="1"/>
    <col min="13570" max="13570" width="60.5546875" style="7" customWidth="1"/>
    <col min="13571" max="13571" width="28.88671875" style="7" bestFit="1" customWidth="1"/>
    <col min="13572" max="13572" width="19.5546875" style="7" customWidth="1"/>
    <col min="13573" max="13573" width="14.88671875" style="7" customWidth="1"/>
    <col min="13574" max="13824" width="9.109375" style="7"/>
    <col min="13825" max="13825" width="6" style="7" bestFit="1" customWidth="1"/>
    <col min="13826" max="13826" width="60.5546875" style="7" customWidth="1"/>
    <col min="13827" max="13827" width="28.88671875" style="7" bestFit="1" customWidth="1"/>
    <col min="13828" max="13828" width="19.5546875" style="7" customWidth="1"/>
    <col min="13829" max="13829" width="14.88671875" style="7" customWidth="1"/>
    <col min="13830" max="14080" width="9.109375" style="7"/>
    <col min="14081" max="14081" width="6" style="7" bestFit="1" customWidth="1"/>
    <col min="14082" max="14082" width="60.5546875" style="7" customWidth="1"/>
    <col min="14083" max="14083" width="28.88671875" style="7" bestFit="1" customWidth="1"/>
    <col min="14084" max="14084" width="19.5546875" style="7" customWidth="1"/>
    <col min="14085" max="14085" width="14.88671875" style="7" customWidth="1"/>
    <col min="14086" max="14336" width="9.109375" style="7"/>
    <col min="14337" max="14337" width="6" style="7" bestFit="1" customWidth="1"/>
    <col min="14338" max="14338" width="60.5546875" style="7" customWidth="1"/>
    <col min="14339" max="14339" width="28.88671875" style="7" bestFit="1" customWidth="1"/>
    <col min="14340" max="14340" width="19.5546875" style="7" customWidth="1"/>
    <col min="14341" max="14341" width="14.88671875" style="7" customWidth="1"/>
    <col min="14342" max="14592" width="9.109375" style="7"/>
    <col min="14593" max="14593" width="6" style="7" bestFit="1" customWidth="1"/>
    <col min="14594" max="14594" width="60.5546875" style="7" customWidth="1"/>
    <col min="14595" max="14595" width="28.88671875" style="7" bestFit="1" customWidth="1"/>
    <col min="14596" max="14596" width="19.5546875" style="7" customWidth="1"/>
    <col min="14597" max="14597" width="14.88671875" style="7" customWidth="1"/>
    <col min="14598" max="14848" width="9.109375" style="7"/>
    <col min="14849" max="14849" width="6" style="7" bestFit="1" customWidth="1"/>
    <col min="14850" max="14850" width="60.5546875" style="7" customWidth="1"/>
    <col min="14851" max="14851" width="28.88671875" style="7" bestFit="1" customWidth="1"/>
    <col min="14852" max="14852" width="19.5546875" style="7" customWidth="1"/>
    <col min="14853" max="14853" width="14.88671875" style="7" customWidth="1"/>
    <col min="14854" max="15104" width="9.109375" style="7"/>
    <col min="15105" max="15105" width="6" style="7" bestFit="1" customWidth="1"/>
    <col min="15106" max="15106" width="60.5546875" style="7" customWidth="1"/>
    <col min="15107" max="15107" width="28.88671875" style="7" bestFit="1" customWidth="1"/>
    <col min="15108" max="15108" width="19.5546875" style="7" customWidth="1"/>
    <col min="15109" max="15109" width="14.88671875" style="7" customWidth="1"/>
    <col min="15110" max="15360" width="9.109375" style="7"/>
    <col min="15361" max="15361" width="6" style="7" bestFit="1" customWidth="1"/>
    <col min="15362" max="15362" width="60.5546875" style="7" customWidth="1"/>
    <col min="15363" max="15363" width="28.88671875" style="7" bestFit="1" customWidth="1"/>
    <col min="15364" max="15364" width="19.5546875" style="7" customWidth="1"/>
    <col min="15365" max="15365" width="14.88671875" style="7" customWidth="1"/>
    <col min="15366" max="15616" width="9.109375" style="7"/>
    <col min="15617" max="15617" width="6" style="7" bestFit="1" customWidth="1"/>
    <col min="15618" max="15618" width="60.5546875" style="7" customWidth="1"/>
    <col min="15619" max="15619" width="28.88671875" style="7" bestFit="1" customWidth="1"/>
    <col min="15620" max="15620" width="19.5546875" style="7" customWidth="1"/>
    <col min="15621" max="15621" width="14.88671875" style="7" customWidth="1"/>
    <col min="15622" max="15872" width="9.109375" style="7"/>
    <col min="15873" max="15873" width="6" style="7" bestFit="1" customWidth="1"/>
    <col min="15874" max="15874" width="60.5546875" style="7" customWidth="1"/>
    <col min="15875" max="15875" width="28.88671875" style="7" bestFit="1" customWidth="1"/>
    <col min="15876" max="15876" width="19.5546875" style="7" customWidth="1"/>
    <col min="15877" max="15877" width="14.88671875" style="7" customWidth="1"/>
    <col min="15878" max="16128" width="9.109375" style="7"/>
    <col min="16129" max="16129" width="6" style="7" bestFit="1" customWidth="1"/>
    <col min="16130" max="16130" width="60.5546875" style="7" customWidth="1"/>
    <col min="16131" max="16131" width="28.88671875" style="7" bestFit="1" customWidth="1"/>
    <col min="16132" max="16132" width="19.5546875" style="7" customWidth="1"/>
    <col min="16133" max="16133" width="14.88671875" style="7" customWidth="1"/>
    <col min="16134" max="16384" width="9.109375" style="7"/>
  </cols>
  <sheetData>
    <row r="1" spans="1:13" customFormat="1" ht="15" customHeight="1" x14ac:dyDescent="0.3">
      <c r="A1" s="114" t="s">
        <v>79</v>
      </c>
      <c r="B1" s="114"/>
      <c r="C1" s="114"/>
      <c r="D1" s="1"/>
    </row>
    <row r="2" spans="1:13" customFormat="1" ht="14.4" x14ac:dyDescent="0.3">
      <c r="A2" s="1"/>
      <c r="B2" s="2"/>
      <c r="C2" s="108"/>
      <c r="D2" s="1"/>
    </row>
    <row r="3" spans="1:13" customFormat="1" ht="17.399999999999999" x14ac:dyDescent="0.3">
      <c r="A3" s="1"/>
      <c r="B3" s="115" t="s">
        <v>85</v>
      </c>
      <c r="C3" s="115"/>
      <c r="D3" s="3"/>
    </row>
    <row r="4" spans="1:13" customFormat="1" ht="17.399999999999999" x14ac:dyDescent="0.3">
      <c r="A4" s="1"/>
      <c r="B4" s="116" t="s">
        <v>333</v>
      </c>
      <c r="C4" s="116"/>
      <c r="D4" s="3"/>
    </row>
    <row r="5" spans="1:13" customFormat="1" ht="21" x14ac:dyDescent="0.4">
      <c r="A5" s="1"/>
      <c r="B5" s="117"/>
      <c r="C5" s="117"/>
      <c r="D5" s="117"/>
    </row>
    <row r="6" spans="1:13" ht="15" x14ac:dyDescent="0.3">
      <c r="A6" s="4"/>
      <c r="B6" s="5"/>
      <c r="C6" s="6"/>
      <c r="D6" s="6"/>
      <c r="G6"/>
      <c r="H6"/>
      <c r="I6"/>
      <c r="J6"/>
      <c r="K6"/>
      <c r="L6"/>
      <c r="M6"/>
    </row>
    <row r="7" spans="1:13" ht="15" customHeight="1" x14ac:dyDescent="0.3">
      <c r="A7" s="118" t="s">
        <v>88</v>
      </c>
      <c r="B7" s="119"/>
      <c r="C7" s="119"/>
      <c r="D7" s="119"/>
      <c r="E7" s="119"/>
      <c r="F7" s="120"/>
      <c r="G7"/>
      <c r="H7"/>
      <c r="I7"/>
      <c r="J7"/>
      <c r="K7"/>
      <c r="L7"/>
      <c r="M7"/>
    </row>
    <row r="8" spans="1:13" s="8" customFormat="1" ht="15" customHeight="1" x14ac:dyDescent="0.3">
      <c r="A8" s="73" t="s">
        <v>78</v>
      </c>
      <c r="B8" s="74" t="s">
        <v>0</v>
      </c>
      <c r="C8" s="74" t="s">
        <v>1</v>
      </c>
      <c r="D8" s="74" t="s">
        <v>2</v>
      </c>
      <c r="E8" s="74" t="s">
        <v>6</v>
      </c>
      <c r="F8" s="74" t="s">
        <v>7</v>
      </c>
      <c r="G8"/>
      <c r="H8"/>
      <c r="I8"/>
      <c r="J8"/>
      <c r="K8"/>
      <c r="L8"/>
      <c r="M8"/>
    </row>
    <row r="9" spans="1:13" ht="15" x14ac:dyDescent="0.3">
      <c r="A9" s="19">
        <v>1</v>
      </c>
      <c r="B9" s="9" t="s">
        <v>248</v>
      </c>
      <c r="C9" s="10" t="s">
        <v>70</v>
      </c>
      <c r="D9" s="100" t="s">
        <v>132</v>
      </c>
      <c r="E9" s="21">
        <v>1.3721064814814816E-2</v>
      </c>
      <c r="F9" s="20">
        <v>363</v>
      </c>
      <c r="G9">
        <v>16</v>
      </c>
      <c r="H9"/>
      <c r="I9"/>
      <c r="J9"/>
      <c r="K9"/>
      <c r="L9"/>
      <c r="M9"/>
    </row>
    <row r="10" spans="1:13" ht="15" x14ac:dyDescent="0.3">
      <c r="A10" s="19">
        <v>2</v>
      </c>
      <c r="B10" s="9" t="s">
        <v>296</v>
      </c>
      <c r="C10" s="10" t="s">
        <v>56</v>
      </c>
      <c r="D10" s="100" t="s">
        <v>132</v>
      </c>
      <c r="E10" s="21">
        <v>1.3848379629629629E-2</v>
      </c>
      <c r="F10" s="20">
        <v>353</v>
      </c>
      <c r="G10">
        <v>14</v>
      </c>
      <c r="H10"/>
      <c r="I10"/>
      <c r="J10"/>
      <c r="K10"/>
      <c r="L10"/>
      <c r="M10"/>
    </row>
    <row r="11" spans="1:13" ht="15" x14ac:dyDescent="0.3">
      <c r="A11" s="19">
        <v>3</v>
      </c>
      <c r="B11" s="9" t="s">
        <v>329</v>
      </c>
      <c r="C11" s="10" t="s">
        <v>52</v>
      </c>
      <c r="D11" s="100" t="s">
        <v>132</v>
      </c>
      <c r="E11" s="21">
        <v>1.3946759259259258E-2</v>
      </c>
      <c r="F11" s="20">
        <v>346</v>
      </c>
      <c r="G11">
        <v>13</v>
      </c>
      <c r="H11"/>
      <c r="I11"/>
      <c r="J11"/>
      <c r="K11"/>
      <c r="L11"/>
      <c r="M11"/>
    </row>
    <row r="12" spans="1:13" ht="15" x14ac:dyDescent="0.3">
      <c r="A12" s="19">
        <v>4</v>
      </c>
      <c r="B12" s="9" t="s">
        <v>178</v>
      </c>
      <c r="C12" s="10" t="s">
        <v>48</v>
      </c>
      <c r="D12" s="102" t="s">
        <v>110</v>
      </c>
      <c r="E12" s="21">
        <v>1.4067129629629631E-2</v>
      </c>
      <c r="F12" s="20">
        <v>337</v>
      </c>
      <c r="G12">
        <v>12</v>
      </c>
      <c r="H12"/>
      <c r="I12"/>
      <c r="J12"/>
      <c r="K12"/>
      <c r="L12"/>
      <c r="M12"/>
    </row>
    <row r="13" spans="1:13" ht="15" x14ac:dyDescent="0.3">
      <c r="A13" s="19">
        <v>5</v>
      </c>
      <c r="B13" s="9" t="s">
        <v>278</v>
      </c>
      <c r="C13" s="10" t="s">
        <v>279</v>
      </c>
      <c r="D13" s="100" t="s">
        <v>110</v>
      </c>
      <c r="E13" s="21">
        <v>1.4157407407407408E-2</v>
      </c>
      <c r="F13" s="20">
        <v>330</v>
      </c>
      <c r="G13">
        <v>11</v>
      </c>
      <c r="H13"/>
      <c r="I13"/>
      <c r="J13"/>
      <c r="K13"/>
      <c r="L13"/>
      <c r="M13"/>
    </row>
    <row r="14" spans="1:13" ht="15" x14ac:dyDescent="0.3">
      <c r="A14" s="19">
        <v>6</v>
      </c>
      <c r="B14" s="9" t="s">
        <v>190</v>
      </c>
      <c r="C14" s="10" t="s">
        <v>191</v>
      </c>
      <c r="D14" s="100" t="s">
        <v>132</v>
      </c>
      <c r="E14" s="21">
        <v>1.4173611111111111E-2</v>
      </c>
      <c r="F14" s="20">
        <v>329</v>
      </c>
      <c r="G14">
        <v>10</v>
      </c>
      <c r="H14"/>
      <c r="I14"/>
      <c r="J14"/>
      <c r="K14"/>
      <c r="L14"/>
      <c r="M14"/>
    </row>
    <row r="15" spans="1:13" ht="15" x14ac:dyDescent="0.3">
      <c r="A15" s="19">
        <v>7</v>
      </c>
      <c r="B15" s="9" t="s">
        <v>106</v>
      </c>
      <c r="C15" s="10" t="s">
        <v>107</v>
      </c>
      <c r="D15" s="100" t="s">
        <v>110</v>
      </c>
      <c r="E15" s="21">
        <v>1.4318287037037037E-2</v>
      </c>
      <c r="F15" s="20">
        <v>319</v>
      </c>
      <c r="G15">
        <v>9</v>
      </c>
      <c r="H15"/>
      <c r="I15"/>
      <c r="J15"/>
      <c r="K15"/>
      <c r="L15"/>
      <c r="M15"/>
    </row>
    <row r="16" spans="1:13" ht="15" x14ac:dyDescent="0.3">
      <c r="A16" s="19">
        <v>8</v>
      </c>
      <c r="B16" s="9" t="s">
        <v>290</v>
      </c>
      <c r="C16" s="10" t="s">
        <v>291</v>
      </c>
      <c r="D16" s="100" t="s">
        <v>151</v>
      </c>
      <c r="E16" s="21">
        <v>1.4340277777777776E-2</v>
      </c>
      <c r="F16" s="20">
        <v>318</v>
      </c>
      <c r="G16">
        <v>8</v>
      </c>
      <c r="H16"/>
      <c r="I16"/>
      <c r="J16"/>
      <c r="K16"/>
      <c r="L16"/>
      <c r="M16"/>
    </row>
    <row r="17" spans="1:13" ht="15.6" x14ac:dyDescent="0.3">
      <c r="A17" s="19">
        <v>9</v>
      </c>
      <c r="B17" s="9" t="s">
        <v>131</v>
      </c>
      <c r="C17" s="10" t="s">
        <v>119</v>
      </c>
      <c r="D17" s="101" t="s">
        <v>132</v>
      </c>
      <c r="E17" s="21">
        <v>1.4348379629629628E-2</v>
      </c>
      <c r="F17" s="20">
        <v>317</v>
      </c>
      <c r="G17">
        <v>7</v>
      </c>
      <c r="H17"/>
      <c r="I17"/>
      <c r="J17"/>
      <c r="K17"/>
      <c r="L17"/>
      <c r="M17"/>
    </row>
    <row r="18" spans="1:13" ht="15" x14ac:dyDescent="0.3">
      <c r="A18" s="19">
        <v>10</v>
      </c>
      <c r="B18" s="9" t="s">
        <v>272</v>
      </c>
      <c r="C18" s="10" t="s">
        <v>62</v>
      </c>
      <c r="D18" s="100" t="s">
        <v>151</v>
      </c>
      <c r="E18" s="21">
        <v>1.4870370370370372E-2</v>
      </c>
      <c r="F18" s="20">
        <v>285</v>
      </c>
      <c r="G18">
        <v>6</v>
      </c>
      <c r="H18"/>
      <c r="I18"/>
      <c r="J18"/>
      <c r="K18"/>
      <c r="L18"/>
      <c r="M18"/>
    </row>
    <row r="19" spans="1:13" ht="15" x14ac:dyDescent="0.3">
      <c r="A19" s="19">
        <v>11</v>
      </c>
      <c r="B19" s="9" t="s">
        <v>264</v>
      </c>
      <c r="C19" s="10" t="s">
        <v>50</v>
      </c>
      <c r="D19" s="100" t="s">
        <v>151</v>
      </c>
      <c r="E19" s="21">
        <v>1.5094907407407409E-2</v>
      </c>
      <c r="F19" s="20">
        <v>273</v>
      </c>
      <c r="G19">
        <v>5</v>
      </c>
      <c r="H19"/>
      <c r="I19"/>
      <c r="J19"/>
      <c r="K19"/>
      <c r="L19"/>
      <c r="M19"/>
    </row>
    <row r="20" spans="1:13" ht="15" x14ac:dyDescent="0.3">
      <c r="A20" s="19">
        <v>12</v>
      </c>
      <c r="B20" s="9" t="s">
        <v>287</v>
      </c>
      <c r="C20" s="10" t="s">
        <v>279</v>
      </c>
      <c r="D20" s="100" t="s">
        <v>132</v>
      </c>
      <c r="E20" s="21">
        <v>1.5165509259259261E-2</v>
      </c>
      <c r="F20" s="20">
        <v>269</v>
      </c>
      <c r="G20">
        <v>4</v>
      </c>
      <c r="H20"/>
      <c r="I20"/>
      <c r="J20"/>
      <c r="K20"/>
      <c r="L20"/>
      <c r="M20"/>
    </row>
    <row r="21" spans="1:13" ht="15.6" x14ac:dyDescent="0.3">
      <c r="A21" s="19">
        <v>13</v>
      </c>
      <c r="B21" s="9" t="s">
        <v>235</v>
      </c>
      <c r="C21" s="10" t="s">
        <v>68</v>
      </c>
      <c r="D21" s="103" t="s">
        <v>202</v>
      </c>
      <c r="E21" s="21">
        <v>1.5259259259259259E-2</v>
      </c>
      <c r="F21" s="20">
        <v>264</v>
      </c>
      <c r="G21">
        <v>3</v>
      </c>
      <c r="H21"/>
      <c r="I21"/>
      <c r="J21"/>
      <c r="K21"/>
      <c r="L21"/>
      <c r="M21"/>
    </row>
    <row r="22" spans="1:13" ht="15" x14ac:dyDescent="0.3">
      <c r="A22" s="19">
        <v>14</v>
      </c>
      <c r="B22" s="9" t="s">
        <v>158</v>
      </c>
      <c r="C22" s="10" t="s">
        <v>155</v>
      </c>
      <c r="D22" s="102" t="s">
        <v>156</v>
      </c>
      <c r="E22" s="21">
        <v>1.5790509259259258E-2</v>
      </c>
      <c r="F22" s="20">
        <v>238</v>
      </c>
      <c r="G22">
        <v>2</v>
      </c>
      <c r="H22"/>
      <c r="I22"/>
      <c r="J22"/>
      <c r="K22"/>
      <c r="L22"/>
      <c r="M22"/>
    </row>
    <row r="23" spans="1:13" ht="15" x14ac:dyDescent="0.3">
      <c r="A23" s="19">
        <v>15</v>
      </c>
      <c r="B23" s="9" t="s">
        <v>270</v>
      </c>
      <c r="C23" s="10" t="s">
        <v>62</v>
      </c>
      <c r="D23" s="100" t="s">
        <v>151</v>
      </c>
      <c r="E23" s="21">
        <v>1.6114583333333331E-2</v>
      </c>
      <c r="F23" s="20">
        <v>225</v>
      </c>
      <c r="G23">
        <v>1</v>
      </c>
      <c r="H23"/>
      <c r="I23"/>
      <c r="J23"/>
      <c r="K23"/>
      <c r="L23"/>
      <c r="M23"/>
    </row>
    <row r="24" spans="1:13" ht="15" customHeight="1" x14ac:dyDescent="0.3">
      <c r="B24" s="12"/>
      <c r="D24" s="12"/>
      <c r="G24"/>
      <c r="H24"/>
      <c r="I24"/>
      <c r="J24"/>
      <c r="K24"/>
      <c r="L24"/>
      <c r="M24"/>
    </row>
    <row r="25" spans="1:13" ht="15" customHeight="1" x14ac:dyDescent="0.3">
      <c r="A25" s="121" t="s">
        <v>89</v>
      </c>
      <c r="B25" s="121"/>
      <c r="C25" s="121"/>
      <c r="D25" s="121"/>
      <c r="E25" s="121"/>
      <c r="F25" s="121"/>
      <c r="G25"/>
      <c r="H25"/>
      <c r="I25"/>
      <c r="J25"/>
      <c r="K25"/>
      <c r="L25"/>
      <c r="M25"/>
    </row>
    <row r="26" spans="1:13" s="8" customFormat="1" ht="15" customHeight="1" x14ac:dyDescent="0.3">
      <c r="A26" s="73" t="s">
        <v>78</v>
      </c>
      <c r="B26" s="74" t="s">
        <v>0</v>
      </c>
      <c r="C26" s="74" t="s">
        <v>1</v>
      </c>
      <c r="D26" s="74" t="s">
        <v>2</v>
      </c>
      <c r="E26" s="74" t="s">
        <v>6</v>
      </c>
      <c r="F26" s="74" t="s">
        <v>7</v>
      </c>
      <c r="G26"/>
      <c r="H26"/>
      <c r="I26"/>
      <c r="J26"/>
      <c r="K26"/>
      <c r="L26"/>
      <c r="M26"/>
    </row>
    <row r="27" spans="1:13" ht="15" x14ac:dyDescent="0.3">
      <c r="A27" s="19">
        <v>1</v>
      </c>
      <c r="B27" s="9" t="s">
        <v>207</v>
      </c>
      <c r="C27" s="10" t="s">
        <v>73</v>
      </c>
      <c r="D27" s="104" t="s">
        <v>132</v>
      </c>
      <c r="E27" s="21">
        <v>1.5211805555555557E-2</v>
      </c>
      <c r="F27" s="20">
        <v>266</v>
      </c>
      <c r="G27">
        <v>10</v>
      </c>
      <c r="H27"/>
      <c r="I27"/>
      <c r="J27"/>
      <c r="K27"/>
      <c r="L27"/>
      <c r="M27"/>
    </row>
    <row r="28" spans="1:13" ht="15" x14ac:dyDescent="0.3">
      <c r="A28" s="19">
        <v>2</v>
      </c>
      <c r="B28" s="9" t="s">
        <v>269</v>
      </c>
      <c r="C28" s="10" t="s">
        <v>62</v>
      </c>
      <c r="D28" s="100" t="s">
        <v>120</v>
      </c>
      <c r="E28" s="21">
        <v>1.5621527777777778E-2</v>
      </c>
      <c r="F28" s="20">
        <v>246</v>
      </c>
      <c r="G28">
        <v>8</v>
      </c>
      <c r="H28"/>
      <c r="I28"/>
      <c r="J28"/>
      <c r="K28"/>
      <c r="L28"/>
      <c r="M28"/>
    </row>
    <row r="29" spans="1:13" ht="15" x14ac:dyDescent="0.3">
      <c r="A29" s="19">
        <v>3</v>
      </c>
      <c r="B29" s="9" t="s">
        <v>149</v>
      </c>
      <c r="C29" s="10" t="s">
        <v>64</v>
      </c>
      <c r="D29" s="100" t="s">
        <v>120</v>
      </c>
      <c r="E29" s="21">
        <v>1.644560185185185E-2</v>
      </c>
      <c r="F29" s="20">
        <v>211</v>
      </c>
      <c r="G29">
        <v>7</v>
      </c>
      <c r="H29"/>
      <c r="I29"/>
      <c r="J29"/>
      <c r="K29"/>
      <c r="L29"/>
      <c r="M29"/>
    </row>
    <row r="30" spans="1:13" ht="15" x14ac:dyDescent="0.3">
      <c r="A30" s="19">
        <v>4</v>
      </c>
      <c r="B30" s="9" t="s">
        <v>166</v>
      </c>
      <c r="C30" s="10" t="s">
        <v>48</v>
      </c>
      <c r="D30" s="100" t="s">
        <v>132</v>
      </c>
      <c r="E30" s="21">
        <v>1.6474537037037038E-2</v>
      </c>
      <c r="F30" s="20">
        <v>210</v>
      </c>
      <c r="G30">
        <v>6</v>
      </c>
      <c r="H30"/>
      <c r="I30"/>
      <c r="J30"/>
      <c r="K30"/>
      <c r="L30"/>
      <c r="M30"/>
    </row>
    <row r="31" spans="1:13" ht="15" x14ac:dyDescent="0.3">
      <c r="A31" s="19">
        <v>5</v>
      </c>
      <c r="B31" s="9" t="s">
        <v>260</v>
      </c>
      <c r="C31" s="10" t="s">
        <v>70</v>
      </c>
      <c r="D31" s="100" t="s">
        <v>120</v>
      </c>
      <c r="E31" s="21">
        <v>1.6600694444444446E-2</v>
      </c>
      <c r="F31" s="20">
        <v>205</v>
      </c>
      <c r="G31">
        <v>5</v>
      </c>
      <c r="H31"/>
      <c r="I31"/>
      <c r="J31"/>
      <c r="K31"/>
      <c r="L31"/>
      <c r="M31"/>
    </row>
    <row r="32" spans="1:13" ht="15" x14ac:dyDescent="0.3">
      <c r="A32" s="19">
        <v>6</v>
      </c>
      <c r="B32" s="9" t="s">
        <v>139</v>
      </c>
      <c r="C32" s="10" t="s">
        <v>75</v>
      </c>
      <c r="D32" s="100" t="s">
        <v>135</v>
      </c>
      <c r="E32" s="21">
        <v>1.6730324074074075E-2</v>
      </c>
      <c r="F32" s="20">
        <v>200</v>
      </c>
      <c r="G32">
        <v>4</v>
      </c>
      <c r="H32"/>
      <c r="I32"/>
      <c r="J32"/>
      <c r="K32"/>
      <c r="L32"/>
      <c r="M32"/>
    </row>
    <row r="33" spans="1:13" ht="15" x14ac:dyDescent="0.3">
      <c r="A33" s="19">
        <v>7</v>
      </c>
      <c r="B33" s="9" t="s">
        <v>154</v>
      </c>
      <c r="C33" s="10" t="s">
        <v>155</v>
      </c>
      <c r="D33" s="100" t="s">
        <v>156</v>
      </c>
      <c r="E33" s="21">
        <v>1.756712962962963E-2</v>
      </c>
      <c r="F33" s="20">
        <v>173</v>
      </c>
      <c r="G33">
        <v>3</v>
      </c>
      <c r="H33"/>
      <c r="I33"/>
      <c r="J33"/>
      <c r="K33"/>
      <c r="L33"/>
      <c r="M33"/>
    </row>
    <row r="34" spans="1:13" ht="15" x14ac:dyDescent="0.3">
      <c r="A34" s="19">
        <v>8</v>
      </c>
      <c r="B34" s="9" t="s">
        <v>140</v>
      </c>
      <c r="C34" s="10" t="s">
        <v>75</v>
      </c>
      <c r="D34" s="100" t="s">
        <v>135</v>
      </c>
      <c r="E34" s="21">
        <v>1.8805555555555555E-2</v>
      </c>
      <c r="F34" s="20">
        <v>141</v>
      </c>
      <c r="G34">
        <v>2</v>
      </c>
      <c r="H34"/>
      <c r="I34"/>
      <c r="J34"/>
      <c r="K34"/>
      <c r="L34"/>
      <c r="M34"/>
    </row>
    <row r="35" spans="1:13" ht="15" x14ac:dyDescent="0.3">
      <c r="A35" s="19">
        <v>9</v>
      </c>
      <c r="B35" s="9" t="s">
        <v>276</v>
      </c>
      <c r="C35" s="10" t="s">
        <v>62</v>
      </c>
      <c r="D35" s="100" t="s">
        <v>151</v>
      </c>
      <c r="E35" s="21">
        <v>1.8987268518518518E-2</v>
      </c>
      <c r="F35" s="20">
        <v>137</v>
      </c>
      <c r="G35">
        <v>1</v>
      </c>
      <c r="H35"/>
      <c r="I35"/>
      <c r="J35"/>
      <c r="K35"/>
      <c r="L35"/>
      <c r="M35"/>
    </row>
    <row r="36" spans="1:13" ht="15" x14ac:dyDescent="0.3">
      <c r="A36" s="19">
        <v>10</v>
      </c>
      <c r="B36" s="9" t="s">
        <v>218</v>
      </c>
      <c r="C36" s="10" t="s">
        <v>73</v>
      </c>
      <c r="D36" s="100" t="s">
        <v>120</v>
      </c>
      <c r="E36" s="109" t="s">
        <v>332</v>
      </c>
      <c r="F36" s="110" t="s">
        <v>332</v>
      </c>
      <c r="G36"/>
      <c r="H36"/>
      <c r="I36"/>
      <c r="J36"/>
      <c r="K36"/>
      <c r="L36"/>
      <c r="M36"/>
    </row>
    <row r="37" spans="1:13" ht="15" customHeight="1" x14ac:dyDescent="0.3"/>
    <row r="38" spans="1:13" ht="15" customHeight="1" thickBot="1" x14ac:dyDescent="0.35">
      <c r="A38" s="113" t="s">
        <v>90</v>
      </c>
      <c r="B38" s="113"/>
      <c r="C38" s="113"/>
      <c r="D38" s="113"/>
      <c r="E38" s="113"/>
      <c r="F38" s="113"/>
    </row>
    <row r="39" spans="1:13" s="8" customFormat="1" ht="15" customHeight="1" thickBot="1" x14ac:dyDescent="0.3">
      <c r="A39" s="73" t="s">
        <v>78</v>
      </c>
      <c r="B39" s="74" t="s">
        <v>0</v>
      </c>
      <c r="C39" s="74" t="s">
        <v>1</v>
      </c>
      <c r="D39" s="74" t="s">
        <v>2</v>
      </c>
      <c r="E39" s="75" t="s">
        <v>8</v>
      </c>
      <c r="F39" s="75" t="s">
        <v>9</v>
      </c>
      <c r="G39" s="76" t="s">
        <v>10</v>
      </c>
      <c r="H39" s="76" t="s">
        <v>11</v>
      </c>
      <c r="I39" s="77" t="s">
        <v>86</v>
      </c>
      <c r="J39" s="78" t="s">
        <v>87</v>
      </c>
    </row>
    <row r="40" spans="1:13" ht="15" x14ac:dyDescent="0.25">
      <c r="A40" s="19">
        <v>1</v>
      </c>
      <c r="B40" s="9" t="s">
        <v>179</v>
      </c>
      <c r="C40" s="10" t="s">
        <v>48</v>
      </c>
      <c r="D40" s="104" t="s">
        <v>132</v>
      </c>
      <c r="E40" s="21">
        <v>1.4495370370370372E-2</v>
      </c>
      <c r="F40" s="20">
        <v>308</v>
      </c>
      <c r="G40" s="21">
        <v>1.4273148148148148E-2</v>
      </c>
      <c r="H40" s="20">
        <v>322</v>
      </c>
      <c r="I40" s="21">
        <f t="shared" ref="I40:J42" si="0">SUM(E40+G40)</f>
        <v>2.876851851851852E-2</v>
      </c>
      <c r="J40" s="20">
        <f t="shared" si="0"/>
        <v>630</v>
      </c>
      <c r="K40" s="7">
        <v>6</v>
      </c>
    </row>
    <row r="41" spans="1:13" ht="15" x14ac:dyDescent="0.25">
      <c r="A41" s="19">
        <v>2</v>
      </c>
      <c r="B41" s="9" t="s">
        <v>249</v>
      </c>
      <c r="C41" s="10" t="s">
        <v>70</v>
      </c>
      <c r="D41" s="100" t="s">
        <v>110</v>
      </c>
      <c r="E41" s="21">
        <v>1.4374999999999999E-2</v>
      </c>
      <c r="F41" s="20">
        <v>316</v>
      </c>
      <c r="G41" s="21">
        <v>1.4601851851851852E-2</v>
      </c>
      <c r="H41" s="20">
        <v>301</v>
      </c>
      <c r="I41" s="21">
        <f t="shared" si="0"/>
        <v>2.8976851851851851E-2</v>
      </c>
      <c r="J41" s="20">
        <f t="shared" si="0"/>
        <v>617</v>
      </c>
      <c r="K41" s="7">
        <v>4</v>
      </c>
    </row>
    <row r="42" spans="1:13" ht="15" customHeight="1" x14ac:dyDescent="0.25">
      <c r="A42" s="19">
        <v>3</v>
      </c>
      <c r="B42" s="9" t="s">
        <v>303</v>
      </c>
      <c r="C42" s="10" t="s">
        <v>3</v>
      </c>
      <c r="D42" s="100" t="s">
        <v>151</v>
      </c>
      <c r="E42" s="21">
        <v>1.4519675925925927E-2</v>
      </c>
      <c r="F42" s="20">
        <v>306</v>
      </c>
      <c r="G42" s="21">
        <v>1.4542824074074074E-2</v>
      </c>
      <c r="H42" s="20">
        <v>305</v>
      </c>
      <c r="I42" s="21">
        <f t="shared" si="0"/>
        <v>2.9062500000000002E-2</v>
      </c>
      <c r="J42" s="20">
        <f t="shared" si="0"/>
        <v>611</v>
      </c>
      <c r="K42" s="7">
        <v>3</v>
      </c>
    </row>
    <row r="43" spans="1:13" ht="15" x14ac:dyDescent="0.25">
      <c r="A43" s="19">
        <v>4</v>
      </c>
      <c r="B43" s="9" t="s">
        <v>271</v>
      </c>
      <c r="C43" s="10" t="s">
        <v>62</v>
      </c>
      <c r="D43" s="100" t="s">
        <v>151</v>
      </c>
      <c r="E43" s="21">
        <v>1.475810185185185E-2</v>
      </c>
      <c r="F43" s="20">
        <v>292</v>
      </c>
      <c r="G43" s="21">
        <v>1.4790509259259258E-2</v>
      </c>
      <c r="H43" s="20">
        <v>290</v>
      </c>
      <c r="I43" s="21">
        <f>SUM(E43+G43)</f>
        <v>2.9548611111111109E-2</v>
      </c>
      <c r="J43" s="20">
        <v>582</v>
      </c>
      <c r="K43" s="7">
        <v>2</v>
      </c>
    </row>
    <row r="44" spans="1:13" ht="15" x14ac:dyDescent="0.25">
      <c r="A44" s="19">
        <v>5</v>
      </c>
      <c r="B44" s="9" t="s">
        <v>234</v>
      </c>
      <c r="C44" s="10" t="s">
        <v>68</v>
      </c>
      <c r="D44" s="100" t="s">
        <v>202</v>
      </c>
      <c r="E44" s="21">
        <v>1.6075231481481482E-2</v>
      </c>
      <c r="F44" s="20">
        <v>226</v>
      </c>
      <c r="G44" s="21">
        <v>1.5444444444444443E-2</v>
      </c>
      <c r="H44" s="20">
        <v>255</v>
      </c>
      <c r="I44" s="21">
        <f>SUM(E44+G44)</f>
        <v>3.1519675925925923E-2</v>
      </c>
      <c r="J44" s="20">
        <f>SUM(F44+H44)</f>
        <v>481</v>
      </c>
      <c r="K44" s="7">
        <v>1</v>
      </c>
    </row>
    <row r="45" spans="1:13" ht="15" customHeight="1" x14ac:dyDescent="0.3">
      <c r="A45" s="13"/>
      <c r="B45" s="14"/>
    </row>
    <row r="46" spans="1:13" ht="15" customHeight="1" thickBot="1" x14ac:dyDescent="0.35">
      <c r="A46" s="113" t="s">
        <v>91</v>
      </c>
      <c r="B46" s="113"/>
      <c r="C46" s="113"/>
      <c r="D46" s="113"/>
      <c r="E46" s="113"/>
      <c r="F46" s="113"/>
    </row>
    <row r="47" spans="1:13" ht="15" customHeight="1" thickBot="1" x14ac:dyDescent="0.3">
      <c r="A47" s="73" t="s">
        <v>78</v>
      </c>
      <c r="B47" s="74" t="s">
        <v>0</v>
      </c>
      <c r="C47" s="74" t="s">
        <v>1</v>
      </c>
      <c r="D47" s="74" t="s">
        <v>2</v>
      </c>
      <c r="E47" s="75" t="s">
        <v>8</v>
      </c>
      <c r="F47" s="75" t="s">
        <v>9</v>
      </c>
      <c r="G47" s="76" t="s">
        <v>10</v>
      </c>
      <c r="H47" s="76" t="s">
        <v>11</v>
      </c>
      <c r="I47" s="77" t="s">
        <v>86</v>
      </c>
      <c r="J47" s="78" t="s">
        <v>87</v>
      </c>
    </row>
    <row r="48" spans="1:13" ht="15" x14ac:dyDescent="0.25">
      <c r="A48" s="19">
        <v>1</v>
      </c>
      <c r="B48" s="9" t="s">
        <v>324</v>
      </c>
      <c r="C48" s="10" t="s">
        <v>107</v>
      </c>
      <c r="D48" s="100" t="s">
        <v>132</v>
      </c>
      <c r="E48" s="21">
        <v>1.5447916666666667E-2</v>
      </c>
      <c r="F48" s="20">
        <v>254</v>
      </c>
      <c r="G48" s="21">
        <v>1.5994212962962964E-2</v>
      </c>
      <c r="H48" s="20">
        <v>229</v>
      </c>
      <c r="I48" s="21">
        <f t="shared" ref="I48:J52" si="1">SUM(E48+G48)</f>
        <v>3.1442129629629632E-2</v>
      </c>
      <c r="J48" s="20">
        <f t="shared" si="1"/>
        <v>483</v>
      </c>
      <c r="K48" s="7">
        <v>6</v>
      </c>
    </row>
    <row r="49" spans="1:15" ht="15" x14ac:dyDescent="0.25">
      <c r="A49" s="19">
        <v>2</v>
      </c>
      <c r="B49" s="10" t="s">
        <v>322</v>
      </c>
      <c r="C49" s="10" t="s">
        <v>191</v>
      </c>
      <c r="D49" s="100" t="s">
        <v>111</v>
      </c>
      <c r="E49" s="21">
        <v>1.5810185185185184E-2</v>
      </c>
      <c r="F49" s="20">
        <v>237</v>
      </c>
      <c r="G49" s="21">
        <v>1.6027777777777776E-2</v>
      </c>
      <c r="H49" s="20">
        <v>228</v>
      </c>
      <c r="I49" s="21">
        <f t="shared" si="1"/>
        <v>3.1837962962962957E-2</v>
      </c>
      <c r="J49" s="20">
        <f t="shared" si="1"/>
        <v>465</v>
      </c>
      <c r="K49" s="7">
        <v>4</v>
      </c>
    </row>
    <row r="50" spans="1:15" ht="15" x14ac:dyDescent="0.25">
      <c r="A50" s="19">
        <v>3</v>
      </c>
      <c r="B50" s="10" t="s">
        <v>323</v>
      </c>
      <c r="C50" s="10" t="s">
        <v>191</v>
      </c>
      <c r="D50" s="100" t="s">
        <v>111</v>
      </c>
      <c r="E50" s="21">
        <v>1.6211805555555556E-2</v>
      </c>
      <c r="F50" s="20">
        <v>220</v>
      </c>
      <c r="G50" s="21">
        <v>1.6126157407407408E-2</v>
      </c>
      <c r="H50" s="20">
        <v>224</v>
      </c>
      <c r="I50" s="21">
        <f t="shared" si="1"/>
        <v>3.2337962962962964E-2</v>
      </c>
      <c r="J50" s="20">
        <f t="shared" si="1"/>
        <v>444</v>
      </c>
      <c r="K50" s="7">
        <v>3</v>
      </c>
    </row>
    <row r="51" spans="1:15" ht="15" x14ac:dyDescent="0.25">
      <c r="A51" s="19">
        <v>4</v>
      </c>
      <c r="B51" s="9" t="s">
        <v>325</v>
      </c>
      <c r="C51" s="10" t="s">
        <v>107</v>
      </c>
      <c r="D51" s="100" t="s">
        <v>120</v>
      </c>
      <c r="E51" s="21">
        <v>1.6060185185185184E-2</v>
      </c>
      <c r="F51" s="20">
        <v>226</v>
      </c>
      <c r="G51" s="21">
        <v>1.6464120370370369E-2</v>
      </c>
      <c r="H51" s="20">
        <v>210</v>
      </c>
      <c r="I51" s="21">
        <f t="shared" si="1"/>
        <v>3.2524305555555549E-2</v>
      </c>
      <c r="J51" s="20">
        <f t="shared" si="1"/>
        <v>436</v>
      </c>
      <c r="K51" s="7">
        <v>2</v>
      </c>
    </row>
    <row r="52" spans="1:15" ht="15" x14ac:dyDescent="0.25">
      <c r="A52" s="19">
        <v>5</v>
      </c>
      <c r="B52" s="10" t="s">
        <v>208</v>
      </c>
      <c r="C52" s="10" t="s">
        <v>73</v>
      </c>
      <c r="D52" s="101" t="s">
        <v>120</v>
      </c>
      <c r="E52" s="21">
        <v>1.6130787037037037E-2</v>
      </c>
      <c r="F52" s="20">
        <v>223</v>
      </c>
      <c r="G52" s="21">
        <v>1.6662037037037034E-2</v>
      </c>
      <c r="H52" s="20">
        <v>203</v>
      </c>
      <c r="I52" s="21">
        <f t="shared" si="1"/>
        <v>3.2792824074074071E-2</v>
      </c>
      <c r="J52" s="20">
        <f t="shared" si="1"/>
        <v>426</v>
      </c>
      <c r="K52" s="7">
        <v>1</v>
      </c>
    </row>
    <row r="53" spans="1:15" ht="15" customHeight="1" x14ac:dyDescent="0.3"/>
    <row r="54" spans="1:15" s="15" customFormat="1" ht="15" customHeight="1" thickBot="1" x14ac:dyDescent="0.35">
      <c r="A54" s="113" t="s">
        <v>92</v>
      </c>
      <c r="B54" s="113"/>
      <c r="C54" s="113"/>
      <c r="D54" s="113"/>
      <c r="E54" s="113"/>
      <c r="F54" s="113"/>
      <c r="H54" s="15" t="s">
        <v>5</v>
      </c>
    </row>
    <row r="55" spans="1:15" s="8" customFormat="1" ht="15" customHeight="1" thickBot="1" x14ac:dyDescent="0.3">
      <c r="A55" s="73" t="s">
        <v>78</v>
      </c>
      <c r="B55" s="74" t="s">
        <v>0</v>
      </c>
      <c r="C55" s="74" t="s">
        <v>1</v>
      </c>
      <c r="D55" s="74" t="s">
        <v>2</v>
      </c>
      <c r="E55" s="79" t="s">
        <v>12</v>
      </c>
      <c r="F55" s="80" t="s">
        <v>13</v>
      </c>
      <c r="G55" s="81" t="s">
        <v>14</v>
      </c>
      <c r="H55" s="81" t="s">
        <v>15</v>
      </c>
      <c r="I55" s="81" t="s">
        <v>16</v>
      </c>
      <c r="J55" s="81" t="s">
        <v>17</v>
      </c>
      <c r="K55" s="81" t="s">
        <v>18</v>
      </c>
      <c r="L55" s="81" t="s">
        <v>19</v>
      </c>
      <c r="M55" s="82" t="s">
        <v>20</v>
      </c>
      <c r="N55" s="83" t="s">
        <v>21</v>
      </c>
    </row>
    <row r="56" spans="1:15" ht="30" x14ac:dyDescent="0.25">
      <c r="A56" s="19">
        <v>1</v>
      </c>
      <c r="B56" s="9" t="s">
        <v>159</v>
      </c>
      <c r="C56" s="9" t="s">
        <v>155</v>
      </c>
      <c r="D56" s="104" t="s">
        <v>132</v>
      </c>
      <c r="E56" s="21">
        <v>1.4355324074074074E-2</v>
      </c>
      <c r="F56" s="20">
        <v>317</v>
      </c>
      <c r="G56" s="21">
        <v>1.4143518518518519E-2</v>
      </c>
      <c r="H56" s="20">
        <v>331</v>
      </c>
      <c r="I56" s="21">
        <v>1.3708333333333331E-2</v>
      </c>
      <c r="J56" s="20">
        <v>364</v>
      </c>
      <c r="K56" s="21">
        <v>1.3790509259259259E-2</v>
      </c>
      <c r="L56" s="20">
        <v>358</v>
      </c>
      <c r="M56" s="22">
        <f t="shared" ref="M56:N58" si="2">SUM(E56+G56+I56+K56)</f>
        <v>5.5997685185185185E-2</v>
      </c>
      <c r="N56" s="20">
        <f t="shared" si="2"/>
        <v>1370</v>
      </c>
      <c r="O56" s="7">
        <v>4</v>
      </c>
    </row>
    <row r="57" spans="1:15" ht="30" x14ac:dyDescent="0.25">
      <c r="A57" s="19">
        <v>2</v>
      </c>
      <c r="B57" s="9" t="s">
        <v>204</v>
      </c>
      <c r="C57" s="10" t="s">
        <v>73</v>
      </c>
      <c r="D57" s="104" t="s">
        <v>205</v>
      </c>
      <c r="E57" s="21">
        <v>1.4430555555555556E-2</v>
      </c>
      <c r="F57" s="20">
        <v>312</v>
      </c>
      <c r="G57" s="21">
        <v>1.412152777777778E-2</v>
      </c>
      <c r="H57" s="20">
        <v>333</v>
      </c>
      <c r="I57" s="21">
        <v>1.3887731481481482E-2</v>
      </c>
      <c r="J57" s="20">
        <v>350</v>
      </c>
      <c r="K57" s="21">
        <v>1.3682870370370371E-2</v>
      </c>
      <c r="L57" s="20">
        <v>366</v>
      </c>
      <c r="M57" s="22">
        <f t="shared" si="2"/>
        <v>5.6122685185185192E-2</v>
      </c>
      <c r="N57" s="20">
        <f t="shared" si="2"/>
        <v>1361</v>
      </c>
      <c r="O57" s="7">
        <v>2</v>
      </c>
    </row>
    <row r="58" spans="1:15" ht="30" x14ac:dyDescent="0.25">
      <c r="A58" s="19">
        <v>3</v>
      </c>
      <c r="B58" s="9" t="s">
        <v>180</v>
      </c>
      <c r="C58" s="10" t="s">
        <v>48</v>
      </c>
      <c r="D58" s="104" t="s">
        <v>110</v>
      </c>
      <c r="E58" s="21">
        <v>1.4731481481481483E-2</v>
      </c>
      <c r="F58" s="20">
        <v>293</v>
      </c>
      <c r="G58" s="21">
        <v>1.4833333333333332E-2</v>
      </c>
      <c r="H58" s="20">
        <v>287</v>
      </c>
      <c r="I58" s="21">
        <v>1.4591435185185185E-2</v>
      </c>
      <c r="J58" s="20">
        <v>302</v>
      </c>
      <c r="K58" s="21">
        <v>1.4751157407407407E-2</v>
      </c>
      <c r="L58" s="20">
        <v>292</v>
      </c>
      <c r="M58" s="22">
        <f t="shared" si="2"/>
        <v>5.8907407407407408E-2</v>
      </c>
      <c r="N58" s="20">
        <f t="shared" si="2"/>
        <v>1174</v>
      </c>
      <c r="O58" s="7">
        <v>1</v>
      </c>
    </row>
    <row r="59" spans="1:15" ht="15" customHeight="1" x14ac:dyDescent="0.3"/>
    <row r="60" spans="1:15" ht="15" customHeight="1" x14ac:dyDescent="0.3">
      <c r="A60" s="113" t="s">
        <v>104</v>
      </c>
      <c r="B60" s="113"/>
      <c r="C60" s="113"/>
      <c r="D60" s="113"/>
      <c r="E60" s="113"/>
      <c r="F60" s="113"/>
    </row>
    <row r="61" spans="1:15" s="8" customFormat="1" ht="15" customHeight="1" x14ac:dyDescent="0.3">
      <c r="A61" s="73" t="s">
        <v>78</v>
      </c>
      <c r="B61" s="74" t="s">
        <v>0</v>
      </c>
      <c r="C61" s="74" t="s">
        <v>1</v>
      </c>
      <c r="D61" s="74" t="s">
        <v>2</v>
      </c>
      <c r="E61" s="74" t="s">
        <v>6</v>
      </c>
      <c r="F61" s="74" t="s">
        <v>7</v>
      </c>
    </row>
    <row r="62" spans="1:15" ht="15" x14ac:dyDescent="0.3">
      <c r="A62" s="19">
        <v>1</v>
      </c>
      <c r="B62" s="9" t="s">
        <v>177</v>
      </c>
      <c r="C62" s="9" t="s">
        <v>48</v>
      </c>
      <c r="D62" s="102" t="s">
        <v>110</v>
      </c>
      <c r="E62" s="21">
        <v>1.5061342592592591E-2</v>
      </c>
      <c r="F62" s="20">
        <v>274</v>
      </c>
      <c r="G62">
        <v>12</v>
      </c>
      <c r="H62"/>
      <c r="I62"/>
      <c r="J62"/>
      <c r="K62"/>
      <c r="L62"/>
      <c r="M62"/>
    </row>
    <row r="63" spans="1:15" ht="15" x14ac:dyDescent="0.3">
      <c r="A63" s="19">
        <v>2</v>
      </c>
      <c r="B63" s="9" t="s">
        <v>206</v>
      </c>
      <c r="C63" s="9" t="s">
        <v>73</v>
      </c>
      <c r="D63" s="102" t="s">
        <v>110</v>
      </c>
      <c r="E63" s="21">
        <v>1.5181712962962965E-2</v>
      </c>
      <c r="F63" s="20">
        <v>268</v>
      </c>
      <c r="G63">
        <v>10</v>
      </c>
      <c r="H63"/>
      <c r="I63"/>
      <c r="J63"/>
      <c r="K63"/>
      <c r="L63"/>
      <c r="M63"/>
    </row>
    <row r="64" spans="1:15" ht="15" x14ac:dyDescent="0.3">
      <c r="A64" s="19">
        <v>3</v>
      </c>
      <c r="B64" s="9" t="s">
        <v>326</v>
      </c>
      <c r="C64" s="9" t="s">
        <v>75</v>
      </c>
      <c r="D64" s="102" t="s">
        <v>135</v>
      </c>
      <c r="E64" s="21">
        <v>1.5210648148148147E-2</v>
      </c>
      <c r="F64" s="20">
        <v>266</v>
      </c>
      <c r="G64">
        <v>9</v>
      </c>
      <c r="H64"/>
      <c r="I64"/>
      <c r="J64"/>
      <c r="K64"/>
      <c r="L64"/>
      <c r="M64"/>
    </row>
    <row r="65" spans="1:13" ht="15" x14ac:dyDescent="0.3">
      <c r="A65" s="19">
        <v>4</v>
      </c>
      <c r="B65" s="9" t="s">
        <v>230</v>
      </c>
      <c r="C65" s="9" t="s">
        <v>52</v>
      </c>
      <c r="D65" s="102" t="s">
        <v>202</v>
      </c>
      <c r="E65" s="21">
        <v>1.5490740740740741E-2</v>
      </c>
      <c r="F65" s="20">
        <v>252</v>
      </c>
      <c r="G65">
        <v>8</v>
      </c>
      <c r="H65"/>
      <c r="I65"/>
      <c r="J65"/>
      <c r="K65"/>
      <c r="L65"/>
      <c r="M65"/>
    </row>
    <row r="66" spans="1:13" ht="15" x14ac:dyDescent="0.3">
      <c r="A66" s="19">
        <v>5</v>
      </c>
      <c r="B66" s="9" t="s">
        <v>236</v>
      </c>
      <c r="C66" s="9" t="s">
        <v>68</v>
      </c>
      <c r="D66" s="102" t="s">
        <v>202</v>
      </c>
      <c r="E66" s="21">
        <v>1.5524305555555555E-2</v>
      </c>
      <c r="F66" s="20">
        <v>251</v>
      </c>
      <c r="G66">
        <v>7</v>
      </c>
      <c r="H66"/>
      <c r="I66"/>
      <c r="J66"/>
      <c r="K66"/>
      <c r="L66"/>
      <c r="M66"/>
    </row>
    <row r="67" spans="1:13" ht="15" x14ac:dyDescent="0.3">
      <c r="A67" s="19">
        <v>6</v>
      </c>
      <c r="B67" s="9" t="s">
        <v>320</v>
      </c>
      <c r="C67" s="9" t="s">
        <v>155</v>
      </c>
      <c r="D67" s="102" t="s">
        <v>110</v>
      </c>
      <c r="E67" s="21">
        <v>1.564236111111111E-2</v>
      </c>
      <c r="F67" s="20">
        <v>245</v>
      </c>
      <c r="G67">
        <v>6</v>
      </c>
      <c r="H67"/>
      <c r="I67"/>
      <c r="J67"/>
      <c r="K67"/>
      <c r="L67"/>
      <c r="M67"/>
    </row>
    <row r="68" spans="1:13" ht="15" x14ac:dyDescent="0.3">
      <c r="A68" s="19">
        <v>7</v>
      </c>
      <c r="B68" s="9" t="s">
        <v>327</v>
      </c>
      <c r="C68" s="9" t="s">
        <v>75</v>
      </c>
      <c r="D68" s="102" t="s">
        <v>135</v>
      </c>
      <c r="E68" s="21">
        <v>1.5753472222222221E-2</v>
      </c>
      <c r="F68" s="20">
        <v>240</v>
      </c>
      <c r="G68">
        <v>5</v>
      </c>
      <c r="H68"/>
      <c r="I68"/>
      <c r="J68"/>
      <c r="K68"/>
      <c r="L68"/>
      <c r="M68"/>
    </row>
    <row r="69" spans="1:13" ht="15" x14ac:dyDescent="0.3">
      <c r="A69" s="19">
        <v>8</v>
      </c>
      <c r="B69" s="9" t="s">
        <v>288</v>
      </c>
      <c r="C69" s="9" t="s">
        <v>279</v>
      </c>
      <c r="D69" s="102" t="s">
        <v>132</v>
      </c>
      <c r="E69" s="21">
        <v>1.5925925925925927E-2</v>
      </c>
      <c r="F69" s="20">
        <v>232</v>
      </c>
      <c r="G69">
        <v>4</v>
      </c>
      <c r="H69"/>
      <c r="I69"/>
      <c r="J69"/>
      <c r="K69"/>
      <c r="L69"/>
      <c r="M69"/>
    </row>
    <row r="70" spans="1:13" ht="15" x14ac:dyDescent="0.3">
      <c r="A70" s="19">
        <v>9</v>
      </c>
      <c r="B70" s="9" t="s">
        <v>321</v>
      </c>
      <c r="C70" s="9" t="s">
        <v>155</v>
      </c>
      <c r="D70" s="102" t="s">
        <v>156</v>
      </c>
      <c r="E70" s="21">
        <v>1.5978009259259258E-2</v>
      </c>
      <c r="F70" s="20">
        <v>230</v>
      </c>
      <c r="G70">
        <v>3</v>
      </c>
      <c r="H70"/>
      <c r="I70"/>
      <c r="J70"/>
      <c r="K70"/>
      <c r="L70"/>
      <c r="M70"/>
    </row>
    <row r="71" spans="1:13" ht="15" x14ac:dyDescent="0.3">
      <c r="A71" s="19">
        <v>10</v>
      </c>
      <c r="B71" s="9" t="s">
        <v>157</v>
      </c>
      <c r="C71" s="9" t="s">
        <v>155</v>
      </c>
      <c r="D71" s="102" t="s">
        <v>156</v>
      </c>
      <c r="E71" s="21">
        <v>1.6546296296296299E-2</v>
      </c>
      <c r="F71" s="20">
        <v>207</v>
      </c>
      <c r="G71">
        <v>2</v>
      </c>
      <c r="H71"/>
      <c r="I71"/>
      <c r="J71"/>
      <c r="K71"/>
      <c r="L71"/>
      <c r="M71"/>
    </row>
    <row r="72" spans="1:13" ht="15" x14ac:dyDescent="0.3">
      <c r="A72" s="19">
        <v>11</v>
      </c>
      <c r="B72" s="9" t="s">
        <v>275</v>
      </c>
      <c r="C72" s="9" t="s">
        <v>62</v>
      </c>
      <c r="D72" s="102" t="s">
        <v>151</v>
      </c>
      <c r="E72" s="21">
        <v>1.6876157407407406E-2</v>
      </c>
      <c r="F72" s="20">
        <v>195</v>
      </c>
      <c r="G72">
        <v>1</v>
      </c>
      <c r="H72"/>
      <c r="I72"/>
      <c r="J72"/>
      <c r="K72"/>
      <c r="L72"/>
      <c r="M72"/>
    </row>
    <row r="73" spans="1:13" ht="15" customHeight="1" x14ac:dyDescent="0.3">
      <c r="G73"/>
      <c r="H73"/>
      <c r="I73"/>
      <c r="J73"/>
      <c r="K73"/>
      <c r="L73"/>
      <c r="M73"/>
    </row>
    <row r="74" spans="1:13" ht="15" customHeight="1" x14ac:dyDescent="0.3">
      <c r="A74" s="113" t="s">
        <v>105</v>
      </c>
      <c r="B74" s="113"/>
      <c r="C74" s="113"/>
      <c r="D74" s="113"/>
      <c r="E74" s="113"/>
      <c r="F74" s="113"/>
      <c r="G74"/>
      <c r="H74"/>
      <c r="I74"/>
      <c r="J74"/>
      <c r="K74"/>
      <c r="L74"/>
      <c r="M74"/>
    </row>
    <row r="75" spans="1:13" s="8" customFormat="1" ht="15" customHeight="1" x14ac:dyDescent="0.3">
      <c r="A75" s="73" t="s">
        <v>78</v>
      </c>
      <c r="B75" s="74" t="s">
        <v>0</v>
      </c>
      <c r="C75" s="74" t="s">
        <v>1</v>
      </c>
      <c r="D75" s="74" t="s">
        <v>2</v>
      </c>
      <c r="E75" s="74" t="s">
        <v>6</v>
      </c>
      <c r="F75" s="74" t="s">
        <v>7</v>
      </c>
      <c r="G75"/>
      <c r="H75"/>
      <c r="I75"/>
      <c r="J75"/>
      <c r="K75"/>
      <c r="L75"/>
      <c r="M75"/>
    </row>
    <row r="76" spans="1:13" ht="15" x14ac:dyDescent="0.3">
      <c r="A76" s="19">
        <v>1</v>
      </c>
      <c r="B76" s="9" t="s">
        <v>165</v>
      </c>
      <c r="C76" s="9" t="s">
        <v>48</v>
      </c>
      <c r="D76" s="102" t="s">
        <v>132</v>
      </c>
      <c r="E76" s="21">
        <v>1.6945601851851854E-2</v>
      </c>
      <c r="F76" s="20">
        <v>193</v>
      </c>
      <c r="G76">
        <v>5</v>
      </c>
      <c r="H76"/>
      <c r="I76"/>
      <c r="J76"/>
      <c r="K76"/>
      <c r="L76"/>
      <c r="M76"/>
    </row>
    <row r="77" spans="1:13" ht="15" x14ac:dyDescent="0.3">
      <c r="A77" s="19">
        <v>2</v>
      </c>
      <c r="B77" s="9" t="s">
        <v>241</v>
      </c>
      <c r="C77" s="9" t="s">
        <v>68</v>
      </c>
      <c r="D77" s="102" t="s">
        <v>202</v>
      </c>
      <c r="E77" s="21">
        <v>1.7931712962962962E-2</v>
      </c>
      <c r="F77" s="20">
        <v>163</v>
      </c>
      <c r="G77">
        <v>3</v>
      </c>
      <c r="H77"/>
      <c r="I77"/>
      <c r="J77"/>
      <c r="K77"/>
      <c r="L77"/>
      <c r="M77"/>
    </row>
    <row r="78" spans="1:13" ht="15" x14ac:dyDescent="0.3">
      <c r="A78" s="19">
        <v>3</v>
      </c>
      <c r="B78" s="9" t="s">
        <v>141</v>
      </c>
      <c r="C78" s="9" t="s">
        <v>75</v>
      </c>
      <c r="D78" s="102" t="s">
        <v>135</v>
      </c>
      <c r="E78" s="21">
        <v>1.8434027777777778E-2</v>
      </c>
      <c r="F78" s="20">
        <v>150</v>
      </c>
      <c r="G78">
        <v>2</v>
      </c>
      <c r="H78"/>
      <c r="I78"/>
      <c r="J78"/>
      <c r="K78"/>
      <c r="L78"/>
      <c r="M78"/>
    </row>
    <row r="79" spans="1:13" ht="15" x14ac:dyDescent="0.3">
      <c r="A79" s="19">
        <v>4</v>
      </c>
      <c r="B79" s="9" t="s">
        <v>229</v>
      </c>
      <c r="C79" s="9" t="s">
        <v>52</v>
      </c>
      <c r="D79" s="102" t="s">
        <v>202</v>
      </c>
      <c r="E79" s="21">
        <v>2.0636574074074075E-2</v>
      </c>
      <c r="F79" s="20">
        <v>107</v>
      </c>
      <c r="G79">
        <v>1</v>
      </c>
      <c r="H79"/>
      <c r="I79"/>
      <c r="J79"/>
      <c r="K79"/>
      <c r="L79"/>
      <c r="M79"/>
    </row>
    <row r="80" spans="1:13" ht="15" customHeight="1" x14ac:dyDescent="0.3">
      <c r="G80"/>
      <c r="H80"/>
      <c r="I80"/>
      <c r="J80"/>
      <c r="K80"/>
      <c r="L80"/>
      <c r="M80"/>
    </row>
    <row r="81" spans="1:13" ht="15" customHeight="1" x14ac:dyDescent="0.3">
      <c r="A81" s="113" t="s">
        <v>93</v>
      </c>
      <c r="B81" s="113"/>
      <c r="C81" s="113"/>
      <c r="D81" s="113"/>
      <c r="E81" s="113"/>
      <c r="F81" s="113"/>
      <c r="G81"/>
      <c r="H81"/>
      <c r="I81"/>
      <c r="J81"/>
      <c r="K81"/>
      <c r="L81"/>
      <c r="M81"/>
    </row>
    <row r="82" spans="1:13" s="8" customFormat="1" ht="15" customHeight="1" x14ac:dyDescent="0.3">
      <c r="A82" s="73" t="s">
        <v>78</v>
      </c>
      <c r="B82" s="74" t="s">
        <v>0</v>
      </c>
      <c r="C82" s="74" t="s">
        <v>1</v>
      </c>
      <c r="D82" s="74" t="s">
        <v>2</v>
      </c>
      <c r="E82" s="74" t="s">
        <v>6</v>
      </c>
      <c r="F82" s="74" t="s">
        <v>7</v>
      </c>
      <c r="G82"/>
      <c r="H82"/>
      <c r="I82"/>
      <c r="J82"/>
      <c r="K82"/>
      <c r="L82"/>
      <c r="M82"/>
    </row>
    <row r="83" spans="1:13" ht="15" x14ac:dyDescent="0.3">
      <c r="A83" s="19">
        <v>1</v>
      </c>
      <c r="B83" s="9" t="s">
        <v>292</v>
      </c>
      <c r="C83" s="10" t="s">
        <v>291</v>
      </c>
      <c r="D83" s="102" t="s">
        <v>151</v>
      </c>
      <c r="E83" s="21">
        <v>1.4270833333333335E-2</v>
      </c>
      <c r="F83" s="20">
        <v>323</v>
      </c>
      <c r="G83">
        <v>24</v>
      </c>
      <c r="H83"/>
      <c r="I83"/>
      <c r="J83"/>
      <c r="K83"/>
      <c r="L83"/>
      <c r="M83"/>
    </row>
    <row r="84" spans="1:13" ht="15" x14ac:dyDescent="0.3">
      <c r="A84" s="19">
        <v>2</v>
      </c>
      <c r="B84" s="9" t="s">
        <v>305</v>
      </c>
      <c r="C84" s="10" t="s">
        <v>4</v>
      </c>
      <c r="D84" s="102" t="s">
        <v>151</v>
      </c>
      <c r="E84" s="21">
        <v>1.4460648148148148E-2</v>
      </c>
      <c r="F84" s="20">
        <v>310</v>
      </c>
      <c r="G84">
        <v>22</v>
      </c>
      <c r="H84"/>
      <c r="I84"/>
      <c r="J84"/>
      <c r="K84"/>
      <c r="L84"/>
      <c r="M84"/>
    </row>
    <row r="85" spans="1:13" ht="15" x14ac:dyDescent="0.3">
      <c r="A85" s="19">
        <v>3</v>
      </c>
      <c r="B85" s="9" t="s">
        <v>297</v>
      </c>
      <c r="C85" s="10" t="s">
        <v>56</v>
      </c>
      <c r="D85" s="102" t="s">
        <v>110</v>
      </c>
      <c r="E85" s="21">
        <v>1.4640046296296297E-2</v>
      </c>
      <c r="F85" s="20">
        <v>299</v>
      </c>
      <c r="G85">
        <v>21</v>
      </c>
      <c r="H85"/>
      <c r="I85"/>
      <c r="J85"/>
      <c r="K85"/>
      <c r="L85"/>
      <c r="M85"/>
    </row>
    <row r="86" spans="1:13" ht="15.6" customHeight="1" x14ac:dyDescent="0.3">
      <c r="A86" s="19">
        <v>4</v>
      </c>
      <c r="B86" s="9" t="s">
        <v>209</v>
      </c>
      <c r="C86" s="10" t="s">
        <v>73</v>
      </c>
      <c r="D86" s="102" t="s">
        <v>210</v>
      </c>
      <c r="E86" s="21">
        <v>1.469560185185185E-2</v>
      </c>
      <c r="F86" s="20">
        <v>295</v>
      </c>
      <c r="G86">
        <v>20</v>
      </c>
      <c r="H86"/>
      <c r="I86"/>
      <c r="J86"/>
      <c r="K86"/>
      <c r="L86"/>
      <c r="M86"/>
    </row>
    <row r="87" spans="1:13" ht="15" x14ac:dyDescent="0.3">
      <c r="A87" s="19">
        <v>5</v>
      </c>
      <c r="B87" s="10" t="s">
        <v>126</v>
      </c>
      <c r="C87" s="10" t="s">
        <v>119</v>
      </c>
      <c r="D87" s="100" t="s">
        <v>120</v>
      </c>
      <c r="E87" s="21">
        <v>1.4805555555555556E-2</v>
      </c>
      <c r="F87" s="20">
        <v>289</v>
      </c>
      <c r="G87">
        <v>19</v>
      </c>
      <c r="H87"/>
      <c r="I87"/>
      <c r="J87"/>
      <c r="K87"/>
      <c r="L87"/>
      <c r="M87"/>
    </row>
    <row r="88" spans="1:13" ht="15" x14ac:dyDescent="0.3">
      <c r="A88" s="19">
        <v>6</v>
      </c>
      <c r="B88" s="10" t="s">
        <v>181</v>
      </c>
      <c r="C88" s="10" t="s">
        <v>48</v>
      </c>
      <c r="D88" s="100" t="s">
        <v>110</v>
      </c>
      <c r="E88" s="21">
        <v>1.4824074074074075E-2</v>
      </c>
      <c r="F88" s="20">
        <v>288</v>
      </c>
      <c r="G88">
        <v>18</v>
      </c>
      <c r="H88"/>
      <c r="I88"/>
      <c r="J88"/>
      <c r="K88"/>
      <c r="L88"/>
      <c r="M88"/>
    </row>
    <row r="89" spans="1:13" ht="15" x14ac:dyDescent="0.3">
      <c r="A89" s="19">
        <v>7</v>
      </c>
      <c r="B89" s="9" t="s">
        <v>237</v>
      </c>
      <c r="C89" s="10" t="s">
        <v>68</v>
      </c>
      <c r="D89" s="102" t="s">
        <v>202</v>
      </c>
      <c r="E89" s="21">
        <v>1.4915509259259259E-2</v>
      </c>
      <c r="F89" s="20">
        <v>283</v>
      </c>
      <c r="G89">
        <v>17</v>
      </c>
      <c r="H89"/>
      <c r="I89"/>
      <c r="J89"/>
      <c r="K89"/>
      <c r="L89"/>
      <c r="M89"/>
    </row>
    <row r="90" spans="1:13" ht="15" x14ac:dyDescent="0.3">
      <c r="A90" s="19">
        <v>8</v>
      </c>
      <c r="B90" s="9" t="s">
        <v>301</v>
      </c>
      <c r="C90" s="10" t="s">
        <v>3</v>
      </c>
      <c r="D90" s="102" t="s">
        <v>151</v>
      </c>
      <c r="E90" s="21">
        <v>1.5204861111111112E-2</v>
      </c>
      <c r="F90" s="20">
        <v>267</v>
      </c>
      <c r="G90">
        <v>16</v>
      </c>
      <c r="H90"/>
      <c r="I90"/>
      <c r="J90"/>
      <c r="K90"/>
      <c r="L90"/>
      <c r="M90"/>
    </row>
    <row r="91" spans="1:13" s="16" customFormat="1" ht="15" x14ac:dyDescent="0.3">
      <c r="A91" s="19">
        <v>9</v>
      </c>
      <c r="B91" s="10" t="s">
        <v>127</v>
      </c>
      <c r="C91" s="10" t="s">
        <v>119</v>
      </c>
      <c r="D91" s="105" t="s">
        <v>120</v>
      </c>
      <c r="E91" s="21">
        <v>1.5253472222222222E-2</v>
      </c>
      <c r="F91" s="20">
        <v>264</v>
      </c>
      <c r="G91">
        <v>15</v>
      </c>
      <c r="H91"/>
      <c r="I91"/>
      <c r="J91"/>
      <c r="K91"/>
      <c r="L91"/>
      <c r="M91"/>
    </row>
    <row r="92" spans="1:13" s="16" customFormat="1" ht="15" x14ac:dyDescent="0.3">
      <c r="A92" s="19">
        <v>10</v>
      </c>
      <c r="B92" s="10" t="s">
        <v>152</v>
      </c>
      <c r="C92" s="10" t="s">
        <v>64</v>
      </c>
      <c r="D92" s="100" t="s">
        <v>151</v>
      </c>
      <c r="E92" s="21">
        <v>1.5479166666666667E-2</v>
      </c>
      <c r="F92" s="20">
        <v>253</v>
      </c>
      <c r="G92">
        <v>14</v>
      </c>
      <c r="H92"/>
      <c r="I92"/>
      <c r="J92"/>
      <c r="K92"/>
      <c r="L92"/>
      <c r="M92"/>
    </row>
    <row r="93" spans="1:13" s="16" customFormat="1" ht="15" x14ac:dyDescent="0.3">
      <c r="A93" s="19">
        <v>11</v>
      </c>
      <c r="B93" s="9" t="s">
        <v>200</v>
      </c>
      <c r="C93" s="10" t="s">
        <v>201</v>
      </c>
      <c r="D93" s="102" t="s">
        <v>202</v>
      </c>
      <c r="E93" s="21">
        <v>1.6284722222222221E-2</v>
      </c>
      <c r="F93" s="20">
        <v>217</v>
      </c>
      <c r="G93">
        <v>13</v>
      </c>
      <c r="H93"/>
      <c r="I93"/>
      <c r="J93"/>
      <c r="K93"/>
      <c r="L93"/>
      <c r="M93"/>
    </row>
    <row r="94" spans="1:13" s="16" customFormat="1" ht="15" x14ac:dyDescent="0.3">
      <c r="A94" s="19">
        <v>12</v>
      </c>
      <c r="B94" s="10" t="s">
        <v>192</v>
      </c>
      <c r="C94" s="10" t="s">
        <v>191</v>
      </c>
      <c r="D94" s="102" t="s">
        <v>120</v>
      </c>
      <c r="E94" s="21">
        <v>1.6483796296296298E-2</v>
      </c>
      <c r="F94" s="20">
        <v>209</v>
      </c>
      <c r="G94">
        <v>12</v>
      </c>
      <c r="H94"/>
      <c r="I94"/>
      <c r="J94"/>
      <c r="K94"/>
      <c r="L94"/>
      <c r="M94"/>
    </row>
    <row r="95" spans="1:13" s="16" customFormat="1" ht="15" x14ac:dyDescent="0.3">
      <c r="A95" s="19">
        <v>13</v>
      </c>
      <c r="B95" s="10" t="s">
        <v>128</v>
      </c>
      <c r="C95" s="10" t="s">
        <v>119</v>
      </c>
      <c r="D95" s="105" t="s">
        <v>120</v>
      </c>
      <c r="E95" s="21">
        <v>1.6708333333333332E-2</v>
      </c>
      <c r="F95" s="20">
        <v>201</v>
      </c>
      <c r="G95">
        <v>11</v>
      </c>
      <c r="H95"/>
      <c r="I95"/>
      <c r="J95"/>
      <c r="K95"/>
      <c r="L95"/>
      <c r="M95"/>
    </row>
    <row r="96" spans="1:13" s="16" customFormat="1" ht="15" x14ac:dyDescent="0.3">
      <c r="A96" s="19">
        <v>14</v>
      </c>
      <c r="B96" s="9" t="s">
        <v>239</v>
      </c>
      <c r="C96" s="10" t="s">
        <v>68</v>
      </c>
      <c r="D96" s="102" t="s">
        <v>202</v>
      </c>
      <c r="E96" s="21">
        <v>1.6935185185185185E-2</v>
      </c>
      <c r="F96" s="20">
        <v>193</v>
      </c>
      <c r="G96">
        <v>10</v>
      </c>
      <c r="H96"/>
      <c r="I96"/>
      <c r="J96"/>
      <c r="K96"/>
      <c r="L96"/>
      <c r="M96"/>
    </row>
    <row r="97" spans="1:13" s="16" customFormat="1" ht="15" x14ac:dyDescent="0.3">
      <c r="A97" s="19">
        <v>15</v>
      </c>
      <c r="B97" s="9" t="s">
        <v>222</v>
      </c>
      <c r="C97" s="10" t="s">
        <v>52</v>
      </c>
      <c r="D97" s="102" t="s">
        <v>202</v>
      </c>
      <c r="E97" s="21">
        <v>1.7048611111111112E-2</v>
      </c>
      <c r="F97" s="20">
        <v>189</v>
      </c>
      <c r="G97">
        <v>9</v>
      </c>
      <c r="H97"/>
      <c r="I97"/>
      <c r="J97"/>
      <c r="K97"/>
      <c r="L97"/>
      <c r="M97"/>
    </row>
    <row r="98" spans="1:13" s="16" customFormat="1" ht="15" x14ac:dyDescent="0.3">
      <c r="A98" s="19">
        <v>16</v>
      </c>
      <c r="B98" s="9" t="s">
        <v>265</v>
      </c>
      <c r="C98" s="10" t="s">
        <v>50</v>
      </c>
      <c r="D98" s="102" t="s">
        <v>151</v>
      </c>
      <c r="E98" s="21">
        <v>1.7126157407407406E-2</v>
      </c>
      <c r="F98" s="20">
        <v>187</v>
      </c>
      <c r="G98">
        <v>8</v>
      </c>
      <c r="H98"/>
      <c r="I98"/>
      <c r="J98"/>
      <c r="K98"/>
      <c r="L98"/>
      <c r="M98"/>
    </row>
    <row r="99" spans="1:13" s="16" customFormat="1" ht="15" x14ac:dyDescent="0.3">
      <c r="A99" s="19">
        <v>17</v>
      </c>
      <c r="B99" s="9" t="s">
        <v>223</v>
      </c>
      <c r="C99" s="10" t="s">
        <v>52</v>
      </c>
      <c r="D99" s="102" t="s">
        <v>202</v>
      </c>
      <c r="E99" s="21">
        <v>1.7226851851851851E-2</v>
      </c>
      <c r="F99" s="20">
        <v>183</v>
      </c>
      <c r="G99">
        <v>7</v>
      </c>
      <c r="H99"/>
      <c r="I99"/>
      <c r="J99"/>
      <c r="K99"/>
      <c r="L99"/>
      <c r="M99"/>
    </row>
    <row r="100" spans="1:13" s="16" customFormat="1" ht="15" x14ac:dyDescent="0.3">
      <c r="A100" s="19">
        <v>18</v>
      </c>
      <c r="B100" s="9" t="s">
        <v>160</v>
      </c>
      <c r="C100" s="10" t="s">
        <v>155</v>
      </c>
      <c r="D100" s="102" t="s">
        <v>156</v>
      </c>
      <c r="E100" s="21">
        <v>1.7260416666666667E-2</v>
      </c>
      <c r="F100" s="20">
        <v>182</v>
      </c>
      <c r="G100">
        <v>6</v>
      </c>
      <c r="H100"/>
      <c r="I100"/>
      <c r="J100"/>
      <c r="K100"/>
      <c r="L100"/>
      <c r="M100"/>
    </row>
    <row r="101" spans="1:13" s="16" customFormat="1" ht="15" x14ac:dyDescent="0.3">
      <c r="A101" s="19">
        <v>19</v>
      </c>
      <c r="B101" s="9" t="s">
        <v>231</v>
      </c>
      <c r="C101" s="10" t="s">
        <v>52</v>
      </c>
      <c r="D101" s="102" t="s">
        <v>202</v>
      </c>
      <c r="E101" s="21">
        <v>1.7542824074074075E-2</v>
      </c>
      <c r="F101" s="20">
        <v>174</v>
      </c>
      <c r="G101">
        <v>5</v>
      </c>
      <c r="H101"/>
      <c r="I101"/>
      <c r="J101"/>
      <c r="K101"/>
      <c r="L101"/>
      <c r="M101"/>
    </row>
    <row r="102" spans="1:13" s="16" customFormat="1" ht="15" x14ac:dyDescent="0.3">
      <c r="A102" s="19">
        <v>20</v>
      </c>
      <c r="B102" s="9" t="s">
        <v>262</v>
      </c>
      <c r="C102" s="10" t="s">
        <v>155</v>
      </c>
      <c r="D102" s="102" t="s">
        <v>156</v>
      </c>
      <c r="E102" s="21">
        <v>1.7652777777777778E-2</v>
      </c>
      <c r="F102" s="20">
        <v>170</v>
      </c>
      <c r="G102">
        <v>4</v>
      </c>
      <c r="H102"/>
      <c r="I102"/>
      <c r="J102"/>
      <c r="K102"/>
      <c r="L102"/>
      <c r="M102"/>
    </row>
    <row r="103" spans="1:13" s="16" customFormat="1" ht="15" x14ac:dyDescent="0.3">
      <c r="A103" s="19">
        <v>21</v>
      </c>
      <c r="B103" s="9" t="s">
        <v>220</v>
      </c>
      <c r="C103" s="10" t="s">
        <v>52</v>
      </c>
      <c r="D103" s="102" t="s">
        <v>202</v>
      </c>
      <c r="E103" s="21">
        <v>1.7767361111111112E-2</v>
      </c>
      <c r="F103" s="20">
        <v>167</v>
      </c>
      <c r="G103">
        <v>3</v>
      </c>
      <c r="H103"/>
      <c r="I103"/>
      <c r="J103"/>
      <c r="K103"/>
      <c r="L103"/>
      <c r="M103"/>
    </row>
    <row r="104" spans="1:13" s="16" customFormat="1" ht="15" x14ac:dyDescent="0.3">
      <c r="A104" s="19">
        <v>22</v>
      </c>
      <c r="B104" s="9" t="s">
        <v>182</v>
      </c>
      <c r="C104" s="10" t="s">
        <v>48</v>
      </c>
      <c r="D104" s="100" t="s">
        <v>110</v>
      </c>
      <c r="E104" s="21">
        <v>1.7934027777777778E-2</v>
      </c>
      <c r="F104" s="20">
        <v>163</v>
      </c>
      <c r="G104">
        <v>2</v>
      </c>
      <c r="H104"/>
      <c r="I104"/>
      <c r="J104"/>
      <c r="K104"/>
      <c r="L104"/>
      <c r="M104"/>
    </row>
    <row r="105" spans="1:13" s="16" customFormat="1" ht="15" x14ac:dyDescent="0.3">
      <c r="A105" s="19">
        <v>23</v>
      </c>
      <c r="B105" s="9" t="s">
        <v>246</v>
      </c>
      <c r="C105" s="10" t="s">
        <v>68</v>
      </c>
      <c r="D105" s="102" t="s">
        <v>202</v>
      </c>
      <c r="E105" s="21">
        <v>1.904050925925926E-2</v>
      </c>
      <c r="F105" s="20">
        <v>136</v>
      </c>
      <c r="G105">
        <v>1</v>
      </c>
      <c r="H105"/>
      <c r="I105"/>
      <c r="J105"/>
      <c r="K105"/>
      <c r="L105"/>
      <c r="M105"/>
    </row>
    <row r="106" spans="1:13" s="16" customFormat="1" ht="15" x14ac:dyDescent="0.3">
      <c r="A106" s="19">
        <v>24</v>
      </c>
      <c r="B106" s="98" t="s">
        <v>221</v>
      </c>
      <c r="C106" s="97" t="s">
        <v>52</v>
      </c>
      <c r="D106" s="106" t="s">
        <v>202</v>
      </c>
      <c r="E106" s="21">
        <v>1.8341435185185186E-2</v>
      </c>
      <c r="F106" s="20">
        <v>152</v>
      </c>
      <c r="G106" s="21"/>
      <c r="H106" s="20"/>
      <c r="I106"/>
      <c r="J106"/>
      <c r="K106"/>
      <c r="L106"/>
      <c r="M106"/>
    </row>
    <row r="107" spans="1:13" ht="15" customHeight="1" x14ac:dyDescent="0.3">
      <c r="G107"/>
      <c r="H107"/>
      <c r="I107"/>
      <c r="J107"/>
      <c r="K107"/>
      <c r="L107"/>
      <c r="M107"/>
    </row>
    <row r="108" spans="1:13" ht="15" customHeight="1" x14ac:dyDescent="0.3">
      <c r="A108" s="113" t="s">
        <v>94</v>
      </c>
      <c r="B108" s="113"/>
      <c r="C108" s="113"/>
      <c r="D108" s="113"/>
      <c r="E108" s="113"/>
      <c r="F108" s="113"/>
      <c r="G108"/>
      <c r="H108"/>
      <c r="I108"/>
      <c r="J108"/>
      <c r="K108"/>
      <c r="L108"/>
      <c r="M108"/>
    </row>
    <row r="109" spans="1:13" s="8" customFormat="1" ht="15" customHeight="1" x14ac:dyDescent="0.3">
      <c r="A109" s="73" t="s">
        <v>78</v>
      </c>
      <c r="B109" s="74" t="s">
        <v>0</v>
      </c>
      <c r="C109" s="74" t="s">
        <v>1</v>
      </c>
      <c r="D109" s="74" t="s">
        <v>2</v>
      </c>
      <c r="E109" s="74" t="s">
        <v>6</v>
      </c>
      <c r="F109" s="74" t="s">
        <v>7</v>
      </c>
      <c r="G109"/>
      <c r="H109"/>
      <c r="I109"/>
      <c r="J109"/>
      <c r="K109"/>
      <c r="L109"/>
      <c r="M109"/>
    </row>
    <row r="110" spans="1:13" ht="15" x14ac:dyDescent="0.3">
      <c r="A110" s="19">
        <v>1</v>
      </c>
      <c r="B110" s="10" t="s">
        <v>259</v>
      </c>
      <c r="C110" s="10" t="s">
        <v>70</v>
      </c>
      <c r="D110" s="100" t="s">
        <v>120</v>
      </c>
      <c r="E110" s="21">
        <v>1.6149305555555556E-2</v>
      </c>
      <c r="F110" s="20">
        <v>223</v>
      </c>
      <c r="G110">
        <v>19</v>
      </c>
      <c r="H110"/>
      <c r="I110"/>
      <c r="J110"/>
      <c r="K110"/>
      <c r="L110"/>
      <c r="M110"/>
    </row>
    <row r="111" spans="1:13" ht="15.6" x14ac:dyDescent="0.3">
      <c r="A111" s="19">
        <v>2</v>
      </c>
      <c r="B111" s="9" t="s">
        <v>194</v>
      </c>
      <c r="C111" s="10" t="s">
        <v>191</v>
      </c>
      <c r="D111" s="103" t="s">
        <v>120</v>
      </c>
      <c r="E111" s="21">
        <v>1.6241898148148148E-2</v>
      </c>
      <c r="F111" s="20">
        <v>219</v>
      </c>
      <c r="G111">
        <v>17</v>
      </c>
      <c r="H111"/>
      <c r="I111"/>
      <c r="J111"/>
      <c r="K111"/>
      <c r="L111"/>
    </row>
    <row r="112" spans="1:13" ht="15" x14ac:dyDescent="0.3">
      <c r="A112" s="19">
        <v>3</v>
      </c>
      <c r="B112" s="9" t="s">
        <v>130</v>
      </c>
      <c r="C112" s="10" t="s">
        <v>119</v>
      </c>
      <c r="D112" s="100" t="s">
        <v>120</v>
      </c>
      <c r="E112" s="21">
        <v>1.6325231481481482E-2</v>
      </c>
      <c r="F112" s="20">
        <v>216</v>
      </c>
      <c r="G112">
        <v>16</v>
      </c>
      <c r="H112"/>
      <c r="I112"/>
      <c r="J112"/>
      <c r="K112"/>
      <c r="L112"/>
    </row>
    <row r="113" spans="1:12" ht="15.6" x14ac:dyDescent="0.3">
      <c r="A113" s="19">
        <v>4</v>
      </c>
      <c r="B113" s="9" t="s">
        <v>167</v>
      </c>
      <c r="C113" s="10" t="s">
        <v>48</v>
      </c>
      <c r="D113" s="103" t="s">
        <v>120</v>
      </c>
      <c r="E113" s="21">
        <v>1.6374999999999997E-2</v>
      </c>
      <c r="F113" s="20">
        <v>214</v>
      </c>
      <c r="G113">
        <v>15</v>
      </c>
      <c r="H113"/>
      <c r="I113"/>
      <c r="J113"/>
      <c r="K113"/>
      <c r="L113"/>
    </row>
    <row r="114" spans="1:12" ht="15" x14ac:dyDescent="0.3">
      <c r="A114" s="19">
        <v>5</v>
      </c>
      <c r="B114" s="10" t="s">
        <v>313</v>
      </c>
      <c r="C114" s="10" t="s">
        <v>314</v>
      </c>
      <c r="D114" s="100" t="s">
        <v>202</v>
      </c>
      <c r="E114" s="21">
        <v>1.6939814814814814E-2</v>
      </c>
      <c r="F114" s="20">
        <v>193</v>
      </c>
      <c r="G114">
        <v>14</v>
      </c>
      <c r="H114"/>
      <c r="I114"/>
      <c r="J114"/>
      <c r="K114"/>
      <c r="L114"/>
    </row>
    <row r="115" spans="1:12" ht="15" x14ac:dyDescent="0.3">
      <c r="A115" s="19">
        <v>6</v>
      </c>
      <c r="B115" s="10" t="s">
        <v>224</v>
      </c>
      <c r="C115" s="10" t="s">
        <v>52</v>
      </c>
      <c r="D115" s="100" t="s">
        <v>202</v>
      </c>
      <c r="E115" s="21">
        <v>1.7232638888888891E-2</v>
      </c>
      <c r="F115" s="20">
        <v>183</v>
      </c>
      <c r="G115">
        <v>13</v>
      </c>
      <c r="H115"/>
      <c r="I115"/>
      <c r="J115"/>
      <c r="K115"/>
      <c r="L115"/>
    </row>
    <row r="116" spans="1:12" ht="15" x14ac:dyDescent="0.3">
      <c r="A116" s="19">
        <v>7</v>
      </c>
      <c r="B116" s="10" t="s">
        <v>242</v>
      </c>
      <c r="C116" s="10" t="s">
        <v>68</v>
      </c>
      <c r="D116" s="100" t="s">
        <v>202</v>
      </c>
      <c r="E116" s="21">
        <v>1.7386574074074072E-2</v>
      </c>
      <c r="F116" s="20">
        <v>178</v>
      </c>
      <c r="G116">
        <v>12</v>
      </c>
      <c r="H116"/>
      <c r="I116"/>
      <c r="J116"/>
      <c r="K116"/>
      <c r="L116"/>
    </row>
    <row r="117" spans="1:12" ht="15" x14ac:dyDescent="0.3">
      <c r="A117" s="19">
        <v>8</v>
      </c>
      <c r="B117" s="10" t="s">
        <v>195</v>
      </c>
      <c r="C117" s="10" t="s">
        <v>191</v>
      </c>
      <c r="D117" s="100" t="s">
        <v>120</v>
      </c>
      <c r="E117" s="21">
        <v>1.7686342592592594E-2</v>
      </c>
      <c r="F117" s="20">
        <v>169</v>
      </c>
      <c r="G117">
        <v>11</v>
      </c>
      <c r="H117"/>
      <c r="I117"/>
      <c r="J117"/>
      <c r="K117"/>
      <c r="L117"/>
    </row>
    <row r="118" spans="1:12" ht="15" x14ac:dyDescent="0.3">
      <c r="A118" s="19">
        <v>9</v>
      </c>
      <c r="B118" s="9" t="s">
        <v>122</v>
      </c>
      <c r="C118" s="10" t="s">
        <v>119</v>
      </c>
      <c r="D118" s="100" t="s">
        <v>120</v>
      </c>
      <c r="E118" s="21">
        <v>1.7820601851851851E-2</v>
      </c>
      <c r="F118" s="20">
        <v>166</v>
      </c>
      <c r="G118">
        <v>10</v>
      </c>
      <c r="H118"/>
      <c r="I118"/>
      <c r="J118"/>
      <c r="K118"/>
      <c r="L118"/>
    </row>
    <row r="119" spans="1:12" ht="15" x14ac:dyDescent="0.3">
      <c r="A119" s="19">
        <v>10</v>
      </c>
      <c r="B119" s="10" t="s">
        <v>298</v>
      </c>
      <c r="C119" s="10" t="s">
        <v>56</v>
      </c>
      <c r="D119" s="100" t="s">
        <v>202</v>
      </c>
      <c r="E119" s="21">
        <v>1.7826388888888888E-2</v>
      </c>
      <c r="F119" s="20">
        <v>166</v>
      </c>
      <c r="G119">
        <v>9</v>
      </c>
      <c r="H119"/>
      <c r="I119"/>
      <c r="J119"/>
      <c r="K119"/>
      <c r="L119"/>
    </row>
    <row r="120" spans="1:12" ht="15" x14ac:dyDescent="0.3">
      <c r="A120" s="19">
        <v>11</v>
      </c>
      <c r="B120" s="9" t="s">
        <v>168</v>
      </c>
      <c r="C120" s="10" t="s">
        <v>48</v>
      </c>
      <c r="D120" s="100" t="s">
        <v>110</v>
      </c>
      <c r="E120" s="21">
        <v>1.7894675925925928E-2</v>
      </c>
      <c r="F120" s="20">
        <v>164</v>
      </c>
      <c r="G120">
        <v>8</v>
      </c>
      <c r="H120"/>
      <c r="I120"/>
      <c r="J120"/>
      <c r="K120"/>
      <c r="L120"/>
    </row>
    <row r="121" spans="1:12" ht="15" x14ac:dyDescent="0.3">
      <c r="A121" s="19">
        <v>12</v>
      </c>
      <c r="B121" s="5" t="s">
        <v>137</v>
      </c>
      <c r="C121" s="10" t="s">
        <v>75</v>
      </c>
      <c r="D121" s="100" t="s">
        <v>135</v>
      </c>
      <c r="E121" s="21">
        <v>1.8020833333333333E-2</v>
      </c>
      <c r="F121" s="20">
        <v>160</v>
      </c>
      <c r="G121">
        <v>7</v>
      </c>
      <c r="H121"/>
      <c r="I121"/>
      <c r="J121"/>
      <c r="K121"/>
      <c r="L121"/>
    </row>
    <row r="122" spans="1:12" ht="15" x14ac:dyDescent="0.3">
      <c r="A122" s="19">
        <v>13</v>
      </c>
      <c r="B122" s="10" t="s">
        <v>309</v>
      </c>
      <c r="C122" s="10" t="s">
        <v>310</v>
      </c>
      <c r="D122" s="100" t="s">
        <v>110</v>
      </c>
      <c r="E122" s="21">
        <v>1.8407407407407407E-2</v>
      </c>
      <c r="F122" s="20">
        <v>150</v>
      </c>
      <c r="G122">
        <v>6</v>
      </c>
      <c r="H122"/>
      <c r="I122"/>
      <c r="J122"/>
      <c r="K122"/>
      <c r="L122"/>
    </row>
    <row r="123" spans="1:12" ht="15" x14ac:dyDescent="0.3">
      <c r="A123" s="19">
        <v>14</v>
      </c>
      <c r="B123" s="111" t="s">
        <v>225</v>
      </c>
      <c r="C123" s="10" t="s">
        <v>52</v>
      </c>
      <c r="D123" s="100" t="s">
        <v>202</v>
      </c>
      <c r="E123" s="21">
        <v>1.8561342592592591E-2</v>
      </c>
      <c r="F123" s="20">
        <v>147</v>
      </c>
      <c r="G123">
        <v>5</v>
      </c>
      <c r="H123"/>
      <c r="I123"/>
      <c r="J123"/>
      <c r="K123"/>
      <c r="L123"/>
    </row>
    <row r="124" spans="1:12" ht="15" x14ac:dyDescent="0.3">
      <c r="A124" s="19">
        <v>15</v>
      </c>
      <c r="B124" s="10" t="s">
        <v>254</v>
      </c>
      <c r="C124" s="10" t="s">
        <v>70</v>
      </c>
      <c r="D124" s="100" t="s">
        <v>210</v>
      </c>
      <c r="E124" s="21">
        <v>1.8807870370370371E-2</v>
      </c>
      <c r="F124" s="20">
        <v>141</v>
      </c>
      <c r="G124">
        <v>4</v>
      </c>
      <c r="H124"/>
      <c r="I124"/>
      <c r="J124"/>
      <c r="K124"/>
      <c r="L124"/>
    </row>
    <row r="125" spans="1:12" ht="15" x14ac:dyDescent="0.3">
      <c r="A125" s="19">
        <v>16</v>
      </c>
      <c r="B125" s="9" t="s">
        <v>121</v>
      </c>
      <c r="C125" s="10" t="s">
        <v>119</v>
      </c>
      <c r="D125" s="100" t="s">
        <v>120</v>
      </c>
      <c r="E125" s="21">
        <v>1.894675925925926E-2</v>
      </c>
      <c r="F125" s="20">
        <v>138</v>
      </c>
      <c r="G125">
        <v>3</v>
      </c>
      <c r="H125"/>
      <c r="I125"/>
      <c r="J125"/>
      <c r="K125"/>
      <c r="L125"/>
    </row>
    <row r="126" spans="1:12" ht="15" x14ac:dyDescent="0.3">
      <c r="A126" s="19">
        <v>17</v>
      </c>
      <c r="B126" s="10" t="s">
        <v>243</v>
      </c>
      <c r="C126" s="10" t="s">
        <v>68</v>
      </c>
      <c r="D126" s="100" t="s">
        <v>202</v>
      </c>
      <c r="E126" s="21">
        <v>2.0491898148148148E-2</v>
      </c>
      <c r="F126" s="20">
        <v>109</v>
      </c>
      <c r="G126">
        <v>2</v>
      </c>
      <c r="H126"/>
      <c r="I126"/>
      <c r="J126"/>
      <c r="K126"/>
      <c r="L126"/>
    </row>
    <row r="127" spans="1:12" ht="15" x14ac:dyDescent="0.3">
      <c r="A127" s="19">
        <v>18</v>
      </c>
      <c r="B127" s="10" t="s">
        <v>136</v>
      </c>
      <c r="C127" s="10" t="s">
        <v>75</v>
      </c>
      <c r="D127" s="100" t="s">
        <v>135</v>
      </c>
      <c r="E127" s="21">
        <v>2.0596064814814817E-2</v>
      </c>
      <c r="F127" s="20">
        <v>107</v>
      </c>
      <c r="G127">
        <v>1</v>
      </c>
      <c r="H127"/>
      <c r="I127"/>
      <c r="J127"/>
      <c r="K127"/>
      <c r="L127"/>
    </row>
    <row r="128" spans="1:12" ht="15" x14ac:dyDescent="0.3">
      <c r="A128" s="19">
        <v>19</v>
      </c>
      <c r="B128" s="10" t="s">
        <v>217</v>
      </c>
      <c r="C128" s="10" t="s">
        <v>73</v>
      </c>
      <c r="D128" s="100" t="s">
        <v>120</v>
      </c>
      <c r="E128" s="109" t="s">
        <v>332</v>
      </c>
      <c r="F128" s="110" t="s">
        <v>332</v>
      </c>
      <c r="G128"/>
      <c r="H128"/>
      <c r="I128"/>
      <c r="J128"/>
      <c r="K128"/>
      <c r="L128"/>
    </row>
    <row r="129" spans="1:11" ht="15" customHeight="1" x14ac:dyDescent="0.3"/>
    <row r="130" spans="1:11" ht="15" customHeight="1" thickBot="1" x14ac:dyDescent="0.35">
      <c r="A130" s="113" t="s">
        <v>95</v>
      </c>
      <c r="B130" s="113"/>
      <c r="C130" s="113"/>
      <c r="D130" s="113"/>
      <c r="E130" s="113"/>
      <c r="F130" s="113"/>
    </row>
    <row r="131" spans="1:11" s="8" customFormat="1" ht="15" customHeight="1" thickBot="1" x14ac:dyDescent="0.3">
      <c r="A131" s="73" t="s">
        <v>78</v>
      </c>
      <c r="B131" s="74" t="s">
        <v>0</v>
      </c>
      <c r="C131" s="74" t="s">
        <v>1</v>
      </c>
      <c r="D131" s="74" t="s">
        <v>2</v>
      </c>
      <c r="E131" s="75" t="s">
        <v>8</v>
      </c>
      <c r="F131" s="75" t="s">
        <v>9</v>
      </c>
      <c r="G131" s="76" t="s">
        <v>10</v>
      </c>
      <c r="H131" s="76" t="s">
        <v>11</v>
      </c>
      <c r="I131" s="77" t="s">
        <v>86</v>
      </c>
      <c r="J131" s="78" t="s">
        <v>87</v>
      </c>
    </row>
    <row r="132" spans="1:11" ht="15" x14ac:dyDescent="0.25">
      <c r="A132" s="19">
        <v>1</v>
      </c>
      <c r="B132" s="9" t="s">
        <v>227</v>
      </c>
      <c r="C132" s="10" t="s">
        <v>52</v>
      </c>
      <c r="D132" s="100" t="s">
        <v>228</v>
      </c>
      <c r="E132" s="21">
        <v>1.4628472222222223E-2</v>
      </c>
      <c r="F132" s="20">
        <v>300</v>
      </c>
      <c r="G132" s="21">
        <v>1.4935185185185185E-2</v>
      </c>
      <c r="H132" s="20">
        <v>281</v>
      </c>
      <c r="I132" s="21">
        <f t="shared" ref="I132:I142" si="3">SUM(E132+G132)</f>
        <v>2.9563657407407407E-2</v>
      </c>
      <c r="J132" s="20">
        <f t="shared" ref="J132:J142" si="4">SUM(F132+H132)</f>
        <v>581</v>
      </c>
      <c r="K132" s="7">
        <v>12</v>
      </c>
    </row>
    <row r="133" spans="1:11" ht="15" x14ac:dyDescent="0.25">
      <c r="A133" s="19">
        <v>2</v>
      </c>
      <c r="B133" s="9" t="s">
        <v>183</v>
      </c>
      <c r="C133" s="10" t="s">
        <v>48</v>
      </c>
      <c r="D133" s="100" t="s">
        <v>110</v>
      </c>
      <c r="E133" s="21">
        <v>1.5113425925925926E-2</v>
      </c>
      <c r="F133" s="20">
        <v>272</v>
      </c>
      <c r="G133" s="21">
        <v>1.4620370370370372E-2</v>
      </c>
      <c r="H133" s="20">
        <v>300</v>
      </c>
      <c r="I133" s="21">
        <f t="shared" si="3"/>
        <v>2.97337962962963E-2</v>
      </c>
      <c r="J133" s="20">
        <f t="shared" si="4"/>
        <v>572</v>
      </c>
      <c r="K133" s="7">
        <v>10</v>
      </c>
    </row>
    <row r="134" spans="1:11" ht="15" x14ac:dyDescent="0.25">
      <c r="A134" s="19">
        <v>3</v>
      </c>
      <c r="B134" s="9" t="s">
        <v>318</v>
      </c>
      <c r="C134" s="10" t="s">
        <v>191</v>
      </c>
      <c r="D134" s="100" t="s">
        <v>319</v>
      </c>
      <c r="E134" s="21">
        <v>1.4673611111111109E-2</v>
      </c>
      <c r="F134" s="20">
        <v>297</v>
      </c>
      <c r="G134" s="21">
        <v>1.5253472222222222E-2</v>
      </c>
      <c r="H134" s="20">
        <v>264</v>
      </c>
      <c r="I134" s="21">
        <f t="shared" si="3"/>
        <v>2.9927083333333333E-2</v>
      </c>
      <c r="J134" s="20">
        <f t="shared" si="4"/>
        <v>561</v>
      </c>
      <c r="K134" s="7">
        <v>9</v>
      </c>
    </row>
    <row r="135" spans="1:11" ht="15" x14ac:dyDescent="0.25">
      <c r="A135" s="19">
        <v>4</v>
      </c>
      <c r="B135" s="9" t="s">
        <v>211</v>
      </c>
      <c r="C135" s="10" t="s">
        <v>73</v>
      </c>
      <c r="D135" s="100" t="s">
        <v>110</v>
      </c>
      <c r="E135" s="21">
        <v>1.5052083333333334E-2</v>
      </c>
      <c r="F135" s="20">
        <v>275</v>
      </c>
      <c r="G135" s="21">
        <v>1.4934027777777777E-2</v>
      </c>
      <c r="H135" s="20">
        <v>282</v>
      </c>
      <c r="I135" s="21">
        <f t="shared" si="3"/>
        <v>2.9986111111111109E-2</v>
      </c>
      <c r="J135" s="20">
        <f t="shared" si="4"/>
        <v>557</v>
      </c>
      <c r="K135" s="7">
        <v>8</v>
      </c>
    </row>
    <row r="136" spans="1:11" ht="15" x14ac:dyDescent="0.25">
      <c r="A136" s="19">
        <v>5</v>
      </c>
      <c r="B136" s="9" t="s">
        <v>161</v>
      </c>
      <c r="C136" s="10" t="s">
        <v>155</v>
      </c>
      <c r="D136" s="100" t="s">
        <v>110</v>
      </c>
      <c r="E136" s="21">
        <v>1.5120370370370369E-2</v>
      </c>
      <c r="F136" s="20">
        <v>271</v>
      </c>
      <c r="G136" s="21">
        <v>1.4876157407407407E-2</v>
      </c>
      <c r="H136" s="20">
        <v>285</v>
      </c>
      <c r="I136" s="21">
        <f t="shared" si="3"/>
        <v>2.9996527777777775E-2</v>
      </c>
      <c r="J136" s="20">
        <f t="shared" si="4"/>
        <v>556</v>
      </c>
      <c r="K136" s="7">
        <v>7</v>
      </c>
    </row>
    <row r="137" spans="1:11" ht="15" x14ac:dyDescent="0.25">
      <c r="A137" s="19">
        <v>6</v>
      </c>
      <c r="B137" s="9" t="s">
        <v>300</v>
      </c>
      <c r="C137" s="10" t="s">
        <v>3</v>
      </c>
      <c r="D137" s="100" t="s">
        <v>151</v>
      </c>
      <c r="E137" s="21">
        <v>1.5046296296296295E-2</v>
      </c>
      <c r="F137" s="20">
        <v>275</v>
      </c>
      <c r="G137" s="21">
        <v>1.5219907407407409E-2</v>
      </c>
      <c r="H137" s="20">
        <v>266</v>
      </c>
      <c r="I137" s="21">
        <f t="shared" si="3"/>
        <v>3.0266203703703705E-2</v>
      </c>
      <c r="J137" s="20">
        <f t="shared" si="4"/>
        <v>541</v>
      </c>
      <c r="K137" s="7">
        <v>6</v>
      </c>
    </row>
    <row r="138" spans="1:11" ht="15" x14ac:dyDescent="0.25">
      <c r="A138" s="19">
        <v>7</v>
      </c>
      <c r="B138" s="9" t="s">
        <v>108</v>
      </c>
      <c r="C138" s="10" t="s">
        <v>107</v>
      </c>
      <c r="D138" s="100" t="s">
        <v>112</v>
      </c>
      <c r="E138" s="21">
        <v>1.5387731481481483E-2</v>
      </c>
      <c r="F138" s="20">
        <v>257</v>
      </c>
      <c r="G138" s="21">
        <v>1.5770833333333335E-2</v>
      </c>
      <c r="H138" s="20">
        <v>239</v>
      </c>
      <c r="I138" s="21">
        <f t="shared" si="3"/>
        <v>3.1158564814814819E-2</v>
      </c>
      <c r="J138" s="20">
        <f t="shared" si="4"/>
        <v>496</v>
      </c>
      <c r="K138" s="7">
        <v>5</v>
      </c>
    </row>
    <row r="139" spans="1:11" ht="15" x14ac:dyDescent="0.25">
      <c r="A139" s="19">
        <v>8</v>
      </c>
      <c r="B139" s="9" t="s">
        <v>184</v>
      </c>
      <c r="C139" s="10" t="s">
        <v>48</v>
      </c>
      <c r="D139" s="100" t="s">
        <v>110</v>
      </c>
      <c r="E139" s="21">
        <v>1.5803240740740739E-2</v>
      </c>
      <c r="F139" s="20">
        <v>238</v>
      </c>
      <c r="G139" s="21">
        <v>1.6023148148148151E-2</v>
      </c>
      <c r="H139" s="20">
        <v>228</v>
      </c>
      <c r="I139" s="21">
        <f t="shared" si="3"/>
        <v>3.182638888888889E-2</v>
      </c>
      <c r="J139" s="20">
        <f t="shared" si="4"/>
        <v>466</v>
      </c>
      <c r="K139" s="7">
        <v>4</v>
      </c>
    </row>
    <row r="140" spans="1:11" ht="15" x14ac:dyDescent="0.25">
      <c r="A140" s="19">
        <v>9</v>
      </c>
      <c r="B140" s="9" t="s">
        <v>238</v>
      </c>
      <c r="C140" s="10" t="s">
        <v>68</v>
      </c>
      <c r="D140" s="100" t="s">
        <v>202</v>
      </c>
      <c r="E140" s="21">
        <v>1.6063657407407408E-2</v>
      </c>
      <c r="F140" s="20">
        <v>226</v>
      </c>
      <c r="G140" s="21">
        <v>1.5796296296296298E-2</v>
      </c>
      <c r="H140" s="20">
        <v>238</v>
      </c>
      <c r="I140" s="21">
        <f t="shared" si="3"/>
        <v>3.1859953703703703E-2</v>
      </c>
      <c r="J140" s="20">
        <f t="shared" si="4"/>
        <v>464</v>
      </c>
      <c r="K140" s="7">
        <v>3</v>
      </c>
    </row>
    <row r="141" spans="1:11" ht="15" x14ac:dyDescent="0.25">
      <c r="A141" s="19">
        <v>10</v>
      </c>
      <c r="B141" s="9" t="s">
        <v>285</v>
      </c>
      <c r="C141" s="10" t="s">
        <v>279</v>
      </c>
      <c r="D141" s="100" t="s">
        <v>132</v>
      </c>
      <c r="E141" s="21">
        <v>1.5510416666666667E-2</v>
      </c>
      <c r="F141" s="20">
        <v>251</v>
      </c>
      <c r="G141" s="21">
        <v>1.6569444444444446E-2</v>
      </c>
      <c r="H141" s="20">
        <v>206</v>
      </c>
      <c r="I141" s="21">
        <f t="shared" si="3"/>
        <v>3.2079861111111115E-2</v>
      </c>
      <c r="J141" s="20">
        <f t="shared" si="4"/>
        <v>457</v>
      </c>
      <c r="K141" s="7">
        <v>2</v>
      </c>
    </row>
    <row r="142" spans="1:11" ht="15" x14ac:dyDescent="0.25">
      <c r="A142" s="19">
        <v>11</v>
      </c>
      <c r="B142" s="9" t="s">
        <v>142</v>
      </c>
      <c r="C142" s="10" t="s">
        <v>75</v>
      </c>
      <c r="D142" s="100" t="s">
        <v>135</v>
      </c>
      <c r="E142" s="21">
        <v>1.617013888888889E-2</v>
      </c>
      <c r="F142" s="20">
        <v>222</v>
      </c>
      <c r="G142" s="21">
        <v>1.628935185185185E-2</v>
      </c>
      <c r="H142" s="20">
        <v>217</v>
      </c>
      <c r="I142" s="21">
        <f t="shared" si="3"/>
        <v>3.245949074074074E-2</v>
      </c>
      <c r="J142" s="20">
        <f t="shared" si="4"/>
        <v>439</v>
      </c>
      <c r="K142" s="7">
        <v>1</v>
      </c>
    </row>
    <row r="143" spans="1:11" ht="15" x14ac:dyDescent="0.3">
      <c r="A143" s="4"/>
      <c r="B143" s="5"/>
      <c r="C143" s="6"/>
      <c r="D143" s="6"/>
    </row>
    <row r="144" spans="1:11" ht="15" customHeight="1" thickBot="1" x14ac:dyDescent="0.35">
      <c r="A144" s="113" t="s">
        <v>96</v>
      </c>
      <c r="B144" s="113"/>
      <c r="C144" s="113"/>
      <c r="D144" s="113"/>
      <c r="E144" s="113"/>
      <c r="F144" s="113"/>
    </row>
    <row r="145" spans="1:15" s="8" customFormat="1" ht="15" customHeight="1" thickBot="1" x14ac:dyDescent="0.3">
      <c r="A145" s="73" t="s">
        <v>78</v>
      </c>
      <c r="B145" s="74" t="s">
        <v>0</v>
      </c>
      <c r="C145" s="74" t="s">
        <v>1</v>
      </c>
      <c r="D145" s="74" t="s">
        <v>2</v>
      </c>
      <c r="E145" s="75" t="s">
        <v>8</v>
      </c>
      <c r="F145" s="75" t="s">
        <v>9</v>
      </c>
      <c r="G145" s="76" t="s">
        <v>10</v>
      </c>
      <c r="H145" s="76" t="s">
        <v>11</v>
      </c>
      <c r="I145" s="77" t="s">
        <v>86</v>
      </c>
      <c r="J145" s="78" t="s">
        <v>87</v>
      </c>
    </row>
    <row r="146" spans="1:15" ht="15" x14ac:dyDescent="0.25">
      <c r="A146" s="19">
        <v>1</v>
      </c>
      <c r="B146" s="9" t="s">
        <v>193</v>
      </c>
      <c r="C146" s="10" t="s">
        <v>191</v>
      </c>
      <c r="D146" s="100" t="s">
        <v>120</v>
      </c>
      <c r="E146" s="21">
        <v>1.6157407407407409E-2</v>
      </c>
      <c r="F146" s="20">
        <v>222</v>
      </c>
      <c r="G146" s="21">
        <v>1.6318287037037037E-2</v>
      </c>
      <c r="H146" s="20">
        <v>216</v>
      </c>
      <c r="I146" s="21">
        <f t="shared" ref="I146:I154" si="5">SUM(E146+G146)</f>
        <v>3.2475694444444446E-2</v>
      </c>
      <c r="J146" s="20">
        <f t="shared" ref="J146:J154" si="6">SUM(F146+H146)</f>
        <v>438</v>
      </c>
      <c r="K146" s="7">
        <v>10</v>
      </c>
    </row>
    <row r="147" spans="1:15" ht="15" x14ac:dyDescent="0.25">
      <c r="A147" s="19">
        <v>2</v>
      </c>
      <c r="B147" s="9" t="s">
        <v>118</v>
      </c>
      <c r="C147" s="10" t="s">
        <v>119</v>
      </c>
      <c r="D147" s="102" t="s">
        <v>120</v>
      </c>
      <c r="E147" s="21">
        <v>1.6528935185185185E-2</v>
      </c>
      <c r="F147" s="20">
        <v>208</v>
      </c>
      <c r="G147" s="21">
        <v>1.6467592592592593E-2</v>
      </c>
      <c r="H147" s="20">
        <v>210</v>
      </c>
      <c r="I147" s="21">
        <f t="shared" si="5"/>
        <v>3.2996527777777777E-2</v>
      </c>
      <c r="J147" s="20">
        <f t="shared" si="6"/>
        <v>418</v>
      </c>
      <c r="K147" s="7">
        <v>8</v>
      </c>
    </row>
    <row r="148" spans="1:15" ht="15" x14ac:dyDescent="0.25">
      <c r="A148" s="19">
        <v>3</v>
      </c>
      <c r="B148" s="9" t="s">
        <v>169</v>
      </c>
      <c r="C148" s="10" t="s">
        <v>48</v>
      </c>
      <c r="D148" s="100" t="s">
        <v>120</v>
      </c>
      <c r="E148" s="21">
        <v>1.6940972222222222E-2</v>
      </c>
      <c r="F148" s="20">
        <v>193</v>
      </c>
      <c r="G148" s="21">
        <v>1.6659722222222222E-2</v>
      </c>
      <c r="H148" s="20">
        <v>203</v>
      </c>
      <c r="I148" s="21">
        <f t="shared" si="5"/>
        <v>3.360069444444444E-2</v>
      </c>
      <c r="J148" s="20">
        <f t="shared" si="6"/>
        <v>396</v>
      </c>
      <c r="K148" s="7">
        <v>7</v>
      </c>
    </row>
    <row r="149" spans="1:15" ht="15" x14ac:dyDescent="0.25">
      <c r="A149" s="19">
        <v>4</v>
      </c>
      <c r="B149" s="9" t="s">
        <v>148</v>
      </c>
      <c r="C149" s="10" t="s">
        <v>134</v>
      </c>
      <c r="D149" s="102" t="s">
        <v>147</v>
      </c>
      <c r="E149" s="21">
        <v>1.6824074074074075E-2</v>
      </c>
      <c r="F149" s="20">
        <v>197</v>
      </c>
      <c r="G149" s="21">
        <v>1.6800925925925924E-2</v>
      </c>
      <c r="H149" s="20">
        <v>198</v>
      </c>
      <c r="I149" s="21">
        <f t="shared" si="5"/>
        <v>3.3625000000000002E-2</v>
      </c>
      <c r="J149" s="20">
        <f t="shared" si="6"/>
        <v>395</v>
      </c>
      <c r="K149" s="7">
        <v>6</v>
      </c>
    </row>
    <row r="150" spans="1:15" ht="15" x14ac:dyDescent="0.25">
      <c r="A150" s="19">
        <v>5</v>
      </c>
      <c r="B150" s="9" t="s">
        <v>109</v>
      </c>
      <c r="C150" s="10" t="s">
        <v>107</v>
      </c>
      <c r="D150" s="102" t="s">
        <v>112</v>
      </c>
      <c r="E150" s="21">
        <v>1.7270833333333336E-2</v>
      </c>
      <c r="F150" s="20">
        <v>282</v>
      </c>
      <c r="G150" s="21">
        <v>1.7449074074074072E-2</v>
      </c>
      <c r="H150" s="20">
        <v>177</v>
      </c>
      <c r="I150" s="21">
        <f t="shared" si="5"/>
        <v>3.4719907407407408E-2</v>
      </c>
      <c r="J150" s="20">
        <f t="shared" si="6"/>
        <v>459</v>
      </c>
      <c r="K150" s="7">
        <v>5</v>
      </c>
    </row>
    <row r="151" spans="1:15" ht="15" x14ac:dyDescent="0.25">
      <c r="A151" s="19">
        <v>6</v>
      </c>
      <c r="B151" s="9" t="s">
        <v>170</v>
      </c>
      <c r="C151" s="10" t="s">
        <v>48</v>
      </c>
      <c r="D151" s="102" t="s">
        <v>120</v>
      </c>
      <c r="E151" s="21">
        <v>1.7556712962962965E-2</v>
      </c>
      <c r="F151" s="20">
        <v>173</v>
      </c>
      <c r="G151" s="21">
        <v>1.7297453703703704E-2</v>
      </c>
      <c r="H151" s="20">
        <v>181</v>
      </c>
      <c r="I151" s="21">
        <f t="shared" si="5"/>
        <v>3.4854166666666672E-2</v>
      </c>
      <c r="J151" s="20">
        <f t="shared" si="6"/>
        <v>354</v>
      </c>
      <c r="K151" s="7">
        <v>4</v>
      </c>
    </row>
    <row r="152" spans="1:15" ht="15" x14ac:dyDescent="0.25">
      <c r="A152" s="19">
        <v>7</v>
      </c>
      <c r="B152" s="9" t="s">
        <v>212</v>
      </c>
      <c r="C152" s="10" t="s">
        <v>73</v>
      </c>
      <c r="D152" s="100" t="s">
        <v>213</v>
      </c>
      <c r="E152" s="21">
        <v>1.7482638888888891E-2</v>
      </c>
      <c r="F152" s="20">
        <v>175</v>
      </c>
      <c r="G152" s="21">
        <v>1.7747685185185182E-2</v>
      </c>
      <c r="H152" s="20">
        <v>168</v>
      </c>
      <c r="I152" s="21">
        <f t="shared" si="5"/>
        <v>3.5230324074074074E-2</v>
      </c>
      <c r="J152" s="20">
        <f t="shared" si="6"/>
        <v>343</v>
      </c>
      <c r="K152" s="7">
        <v>3</v>
      </c>
    </row>
    <row r="153" spans="1:15" ht="15" x14ac:dyDescent="0.25">
      <c r="A153" s="19">
        <v>8</v>
      </c>
      <c r="B153" s="9" t="s">
        <v>255</v>
      </c>
      <c r="C153" s="10" t="s">
        <v>70</v>
      </c>
      <c r="D153" s="100" t="s">
        <v>256</v>
      </c>
      <c r="E153" s="21">
        <v>1.8724537037037036E-2</v>
      </c>
      <c r="F153" s="20">
        <v>143</v>
      </c>
      <c r="G153" s="21">
        <v>1.7432870370370369E-2</v>
      </c>
      <c r="H153" s="20">
        <v>177</v>
      </c>
      <c r="I153" s="21">
        <f t="shared" si="5"/>
        <v>3.6157407407407402E-2</v>
      </c>
      <c r="J153" s="20">
        <f t="shared" si="6"/>
        <v>320</v>
      </c>
      <c r="K153" s="7">
        <v>2</v>
      </c>
    </row>
    <row r="154" spans="1:15" ht="15" x14ac:dyDescent="0.25">
      <c r="A154" s="19">
        <v>9</v>
      </c>
      <c r="B154" s="9" t="s">
        <v>307</v>
      </c>
      <c r="C154" s="10" t="s">
        <v>4</v>
      </c>
      <c r="D154" s="100" t="s">
        <v>151</v>
      </c>
      <c r="E154" s="21">
        <v>1.9005787037037036E-2</v>
      </c>
      <c r="F154" s="20">
        <v>137</v>
      </c>
      <c r="G154" s="21">
        <v>2.1425925925925928E-2</v>
      </c>
      <c r="H154" s="20">
        <v>95</v>
      </c>
      <c r="I154" s="21">
        <f t="shared" si="5"/>
        <v>4.0431712962962968E-2</v>
      </c>
      <c r="J154" s="20">
        <f t="shared" si="6"/>
        <v>232</v>
      </c>
      <c r="K154" s="7">
        <v>1</v>
      </c>
    </row>
    <row r="155" spans="1:15" ht="15" x14ac:dyDescent="0.25">
      <c r="A155" s="7"/>
      <c r="B155" s="5"/>
      <c r="C155" s="6"/>
      <c r="D155" s="6"/>
      <c r="E155" s="71"/>
      <c r="F155" s="70"/>
      <c r="G155" s="71"/>
      <c r="H155" s="70"/>
      <c r="I155" s="71"/>
      <c r="J155" s="70"/>
    </row>
    <row r="156" spans="1:15" ht="15" customHeight="1" thickBot="1" x14ac:dyDescent="0.35">
      <c r="A156" s="113" t="s">
        <v>97</v>
      </c>
      <c r="B156" s="113"/>
      <c r="C156" s="113"/>
      <c r="D156" s="113"/>
      <c r="E156" s="113"/>
      <c r="F156" s="113"/>
    </row>
    <row r="157" spans="1:15" s="8" customFormat="1" ht="15" customHeight="1" thickBot="1" x14ac:dyDescent="0.3">
      <c r="A157" s="73" t="s">
        <v>78</v>
      </c>
      <c r="B157" s="74" t="s">
        <v>0</v>
      </c>
      <c r="C157" s="74" t="s">
        <v>1</v>
      </c>
      <c r="D157" s="74" t="s">
        <v>2</v>
      </c>
      <c r="E157" s="79" t="s">
        <v>12</v>
      </c>
      <c r="F157" s="80" t="s">
        <v>13</v>
      </c>
      <c r="G157" s="81" t="s">
        <v>14</v>
      </c>
      <c r="H157" s="81" t="s">
        <v>15</v>
      </c>
      <c r="I157" s="81" t="s">
        <v>16</v>
      </c>
      <c r="J157" s="81" t="s">
        <v>17</v>
      </c>
      <c r="K157" s="81" t="s">
        <v>18</v>
      </c>
      <c r="L157" s="81" t="s">
        <v>19</v>
      </c>
      <c r="M157" s="82" t="s">
        <v>20</v>
      </c>
      <c r="N157" s="83" t="s">
        <v>21</v>
      </c>
    </row>
    <row r="158" spans="1:15" ht="30" x14ac:dyDescent="0.25">
      <c r="A158" s="19">
        <v>1</v>
      </c>
      <c r="B158" s="9" t="s">
        <v>116</v>
      </c>
      <c r="C158" s="10" t="s">
        <v>107</v>
      </c>
      <c r="D158" s="100" t="s">
        <v>115</v>
      </c>
      <c r="E158" s="21">
        <v>1.4681712962962961E-2</v>
      </c>
      <c r="F158" s="20">
        <v>296</v>
      </c>
      <c r="G158" s="21">
        <v>1.4650462962962964E-2</v>
      </c>
      <c r="H158" s="20">
        <v>298</v>
      </c>
      <c r="I158" s="21">
        <v>1.4445370370370371E-2</v>
      </c>
      <c r="J158" s="20">
        <v>311</v>
      </c>
      <c r="K158" s="21">
        <v>1.4445254629629631E-2</v>
      </c>
      <c r="L158" s="20">
        <v>311</v>
      </c>
      <c r="M158" s="22">
        <f t="shared" ref="M158:M166" si="7">SUM(E158+G158+I158+K158)</f>
        <v>5.8222800925925924E-2</v>
      </c>
      <c r="N158" s="20">
        <f t="shared" ref="N158:N166" si="8">SUM(F158+H158+J158+L158)</f>
        <v>1216</v>
      </c>
      <c r="O158" s="7">
        <v>10</v>
      </c>
    </row>
    <row r="159" spans="1:15" ht="30" x14ac:dyDescent="0.25">
      <c r="A159" s="19">
        <v>2</v>
      </c>
      <c r="B159" s="9" t="s">
        <v>185</v>
      </c>
      <c r="C159" s="9" t="s">
        <v>48</v>
      </c>
      <c r="D159" s="100" t="s">
        <v>110</v>
      </c>
      <c r="E159" s="21">
        <v>1.4921296296296299E-2</v>
      </c>
      <c r="F159" s="20">
        <v>282</v>
      </c>
      <c r="G159" s="21">
        <v>1.438310185185185E-2</v>
      </c>
      <c r="H159" s="20">
        <v>315</v>
      </c>
      <c r="I159" s="21">
        <v>1.509722222222222E-2</v>
      </c>
      <c r="J159" s="20">
        <v>273</v>
      </c>
      <c r="K159" s="21">
        <v>1.5380787037037038E-2</v>
      </c>
      <c r="L159" s="20">
        <v>258</v>
      </c>
      <c r="M159" s="22">
        <f t="shared" si="7"/>
        <v>5.9782407407407409E-2</v>
      </c>
      <c r="N159" s="20">
        <f t="shared" si="8"/>
        <v>1128</v>
      </c>
      <c r="O159" s="7">
        <v>8</v>
      </c>
    </row>
    <row r="160" spans="1:15" ht="30" x14ac:dyDescent="0.25">
      <c r="A160" s="19">
        <v>3</v>
      </c>
      <c r="B160" s="9" t="s">
        <v>186</v>
      </c>
      <c r="C160" s="9" t="s">
        <v>48</v>
      </c>
      <c r="D160" s="100" t="s">
        <v>110</v>
      </c>
      <c r="E160" s="21">
        <v>1.5745370370370371E-2</v>
      </c>
      <c r="F160" s="20">
        <v>240</v>
      </c>
      <c r="G160" s="21">
        <v>1.5173611111111112E-2</v>
      </c>
      <c r="H160" s="20">
        <v>268</v>
      </c>
      <c r="I160" s="21">
        <v>1.4689814814814815E-2</v>
      </c>
      <c r="J160" s="20">
        <v>296</v>
      </c>
      <c r="K160" s="21">
        <v>1.5074074074074075E-2</v>
      </c>
      <c r="L160" s="20">
        <v>274</v>
      </c>
      <c r="M160" s="22">
        <f t="shared" si="7"/>
        <v>6.0682870370370373E-2</v>
      </c>
      <c r="N160" s="20">
        <f t="shared" si="8"/>
        <v>1078</v>
      </c>
      <c r="O160" s="7">
        <v>7</v>
      </c>
    </row>
    <row r="161" spans="1:15" ht="30" x14ac:dyDescent="0.25">
      <c r="A161" s="19">
        <v>4</v>
      </c>
      <c r="B161" s="9" t="s">
        <v>214</v>
      </c>
      <c r="C161" s="9" t="s">
        <v>73</v>
      </c>
      <c r="D161" s="100" t="s">
        <v>210</v>
      </c>
      <c r="E161" s="21">
        <v>1.577546296296296E-2</v>
      </c>
      <c r="F161" s="20">
        <v>239</v>
      </c>
      <c r="G161" s="21">
        <v>1.6207175925925927E-2</v>
      </c>
      <c r="H161" s="20">
        <v>220</v>
      </c>
      <c r="I161" s="21">
        <v>1.4790509259259258E-2</v>
      </c>
      <c r="J161" s="20">
        <v>290</v>
      </c>
      <c r="K161" s="21">
        <v>1.537962962962963E-2</v>
      </c>
      <c r="L161" s="20">
        <v>258</v>
      </c>
      <c r="M161" s="22">
        <f t="shared" si="7"/>
        <v>6.2152777777777779E-2</v>
      </c>
      <c r="N161" s="20">
        <f t="shared" si="8"/>
        <v>1007</v>
      </c>
      <c r="O161" s="7">
        <v>6</v>
      </c>
    </row>
    <row r="162" spans="1:15" ht="30" x14ac:dyDescent="0.25">
      <c r="A162" s="19">
        <v>5</v>
      </c>
      <c r="B162" s="9" t="s">
        <v>293</v>
      </c>
      <c r="C162" s="9" t="s">
        <v>291</v>
      </c>
      <c r="D162" s="100" t="s">
        <v>151</v>
      </c>
      <c r="E162" s="21">
        <v>1.497337962962963E-2</v>
      </c>
      <c r="F162" s="20">
        <v>279</v>
      </c>
      <c r="G162" s="21">
        <v>1.6668981481481483E-2</v>
      </c>
      <c r="H162" s="20">
        <v>202</v>
      </c>
      <c r="I162" s="21">
        <v>1.499189814814815E-2</v>
      </c>
      <c r="J162" s="20">
        <v>278</v>
      </c>
      <c r="K162" s="21">
        <v>1.6013888888888887E-2</v>
      </c>
      <c r="L162" s="20">
        <v>228</v>
      </c>
      <c r="M162" s="22">
        <f t="shared" si="7"/>
        <v>6.2648148148148147E-2</v>
      </c>
      <c r="N162" s="20">
        <f t="shared" si="8"/>
        <v>987</v>
      </c>
      <c r="O162" s="7">
        <v>5</v>
      </c>
    </row>
    <row r="163" spans="1:15" ht="30" x14ac:dyDescent="0.25">
      <c r="A163" s="19">
        <v>6</v>
      </c>
      <c r="B163" s="9" t="s">
        <v>250</v>
      </c>
      <c r="C163" s="9" t="s">
        <v>70</v>
      </c>
      <c r="D163" s="100" t="s">
        <v>251</v>
      </c>
      <c r="E163" s="21">
        <v>1.6517361111111111E-2</v>
      </c>
      <c r="F163" s="20">
        <v>208</v>
      </c>
      <c r="G163" s="21">
        <v>1.4936342592592591E-2</v>
      </c>
      <c r="H163" s="20">
        <v>281</v>
      </c>
      <c r="I163" s="21">
        <v>1.6006944444444445E-2</v>
      </c>
      <c r="J163" s="20">
        <v>229</v>
      </c>
      <c r="K163" s="21">
        <v>1.6077546296296295E-2</v>
      </c>
      <c r="L163" s="20">
        <v>226</v>
      </c>
      <c r="M163" s="22">
        <f t="shared" si="7"/>
        <v>6.3538194444444446E-2</v>
      </c>
      <c r="N163" s="20">
        <f t="shared" si="8"/>
        <v>944</v>
      </c>
      <c r="O163" s="7">
        <v>4</v>
      </c>
    </row>
    <row r="164" spans="1:15" ht="30" x14ac:dyDescent="0.25">
      <c r="A164" s="19">
        <v>7</v>
      </c>
      <c r="B164" s="9" t="s">
        <v>162</v>
      </c>
      <c r="C164" s="9" t="s">
        <v>155</v>
      </c>
      <c r="D164" s="100" t="s">
        <v>156</v>
      </c>
      <c r="E164" s="21">
        <v>1.6759259259259258E-2</v>
      </c>
      <c r="F164" s="20">
        <v>199</v>
      </c>
      <c r="G164" s="21">
        <v>1.5864583333333331E-2</v>
      </c>
      <c r="H164" s="20">
        <v>235</v>
      </c>
      <c r="I164" s="21">
        <v>1.5831018518518519E-2</v>
      </c>
      <c r="J164" s="20">
        <v>236</v>
      </c>
      <c r="K164" s="21">
        <v>1.5462962962962963E-2</v>
      </c>
      <c r="L164" s="20">
        <v>254</v>
      </c>
      <c r="M164" s="22">
        <f t="shared" si="7"/>
        <v>6.3917824074074064E-2</v>
      </c>
      <c r="N164" s="20">
        <f t="shared" si="8"/>
        <v>924</v>
      </c>
      <c r="O164" s="7">
        <v>3</v>
      </c>
    </row>
    <row r="165" spans="1:15" ht="30" x14ac:dyDescent="0.25">
      <c r="A165" s="19">
        <v>8</v>
      </c>
      <c r="B165" s="9" t="s">
        <v>143</v>
      </c>
      <c r="C165" s="9" t="s">
        <v>75</v>
      </c>
      <c r="D165" s="100" t="s">
        <v>135</v>
      </c>
      <c r="E165" s="21">
        <v>1.6424768518518519E-2</v>
      </c>
      <c r="F165" s="20">
        <v>212</v>
      </c>
      <c r="G165" s="21">
        <v>1.5805555555555555E-2</v>
      </c>
      <c r="H165" s="20">
        <v>237</v>
      </c>
      <c r="I165" s="21">
        <v>1.5826388888888886E-2</v>
      </c>
      <c r="J165" s="20">
        <v>237</v>
      </c>
      <c r="K165" s="21">
        <v>1.6099537037037037E-2</v>
      </c>
      <c r="L165" s="20">
        <v>225</v>
      </c>
      <c r="M165" s="22">
        <f t="shared" si="7"/>
        <v>6.4156249999999998E-2</v>
      </c>
      <c r="N165" s="20">
        <f t="shared" si="8"/>
        <v>911</v>
      </c>
      <c r="O165" s="7">
        <v>2</v>
      </c>
    </row>
    <row r="166" spans="1:15" ht="30" x14ac:dyDescent="0.25">
      <c r="A166" s="19">
        <v>9</v>
      </c>
      <c r="B166" s="9" t="s">
        <v>263</v>
      </c>
      <c r="C166" s="9" t="s">
        <v>155</v>
      </c>
      <c r="D166" s="100" t="s">
        <v>156</v>
      </c>
      <c r="E166" s="21">
        <v>1.5635416666666669E-2</v>
      </c>
      <c r="F166" s="20">
        <v>245</v>
      </c>
      <c r="G166" s="21">
        <v>1.6667824074074074E-2</v>
      </c>
      <c r="H166" s="20">
        <v>202</v>
      </c>
      <c r="I166" s="21">
        <v>1.5965277777777776E-2</v>
      </c>
      <c r="J166" s="20">
        <v>230</v>
      </c>
      <c r="K166" s="21">
        <v>1.7276620370370369E-2</v>
      </c>
      <c r="L166" s="20">
        <v>182</v>
      </c>
      <c r="M166" s="22">
        <f t="shared" si="7"/>
        <v>6.5545138888888882E-2</v>
      </c>
      <c r="N166" s="20">
        <f t="shared" si="8"/>
        <v>859</v>
      </c>
      <c r="O166" s="7">
        <v>1</v>
      </c>
    </row>
    <row r="167" spans="1:15" ht="15" x14ac:dyDescent="0.3">
      <c r="A167" s="4"/>
      <c r="B167" s="5"/>
      <c r="C167" s="6"/>
      <c r="D167" s="6"/>
    </row>
    <row r="168" spans="1:15" ht="15" customHeight="1" thickBot="1" x14ac:dyDescent="0.35">
      <c r="A168" s="113" t="s">
        <v>98</v>
      </c>
      <c r="B168" s="113"/>
      <c r="C168" s="113"/>
      <c r="D168" s="113"/>
      <c r="E168" s="113"/>
      <c r="F168" s="113"/>
    </row>
    <row r="169" spans="1:15" s="8" customFormat="1" ht="15" customHeight="1" thickBot="1" x14ac:dyDescent="0.3">
      <c r="A169" s="73" t="s">
        <v>78</v>
      </c>
      <c r="B169" s="74" t="s">
        <v>0</v>
      </c>
      <c r="C169" s="74" t="s">
        <v>1</v>
      </c>
      <c r="D169" s="74" t="s">
        <v>2</v>
      </c>
      <c r="E169" s="79" t="s">
        <v>12</v>
      </c>
      <c r="F169" s="80" t="s">
        <v>13</v>
      </c>
      <c r="G169" s="81" t="s">
        <v>14</v>
      </c>
      <c r="H169" s="81" t="s">
        <v>15</v>
      </c>
      <c r="I169" s="81" t="s">
        <v>16</v>
      </c>
      <c r="J169" s="81" t="s">
        <v>17</v>
      </c>
      <c r="K169" s="81" t="s">
        <v>18</v>
      </c>
      <c r="L169" s="81" t="s">
        <v>19</v>
      </c>
      <c r="M169" s="82" t="s">
        <v>20</v>
      </c>
      <c r="N169" s="83" t="s">
        <v>21</v>
      </c>
    </row>
    <row r="170" spans="1:15" ht="30" x14ac:dyDescent="0.25">
      <c r="A170" s="19">
        <v>1</v>
      </c>
      <c r="B170" s="9" t="s">
        <v>114</v>
      </c>
      <c r="C170" s="10" t="s">
        <v>107</v>
      </c>
      <c r="D170" s="100" t="s">
        <v>113</v>
      </c>
      <c r="E170" s="21">
        <v>1.7693287037037035E-2</v>
      </c>
      <c r="F170" s="20">
        <v>169</v>
      </c>
      <c r="G170" s="21">
        <v>1.693634259259259E-2</v>
      </c>
      <c r="H170" s="20">
        <v>193</v>
      </c>
      <c r="I170" s="21">
        <v>1.5782407407407408E-2</v>
      </c>
      <c r="J170" s="20">
        <v>239</v>
      </c>
      <c r="K170" s="21">
        <v>1.7295138888888891E-2</v>
      </c>
      <c r="L170" s="20">
        <v>181</v>
      </c>
      <c r="M170" s="22">
        <f t="shared" ref="M170:N172" si="9">SUM(E170+G170+I170+K170)</f>
        <v>6.7707175925925928E-2</v>
      </c>
      <c r="N170" s="20">
        <f t="shared" si="9"/>
        <v>782</v>
      </c>
      <c r="O170" s="7">
        <v>4</v>
      </c>
    </row>
    <row r="171" spans="1:15" ht="30" x14ac:dyDescent="0.25">
      <c r="A171" s="19">
        <v>2</v>
      </c>
      <c r="B171" s="9" t="s">
        <v>315</v>
      </c>
      <c r="C171" s="9" t="s">
        <v>48</v>
      </c>
      <c r="D171" s="100" t="s">
        <v>120</v>
      </c>
      <c r="E171" s="21">
        <v>1.675462962962963E-2</v>
      </c>
      <c r="F171" s="20">
        <v>199</v>
      </c>
      <c r="G171" s="21">
        <v>1.7244212962962965E-2</v>
      </c>
      <c r="H171" s="20">
        <v>183</v>
      </c>
      <c r="I171" s="21">
        <v>1.7193287037037038E-2</v>
      </c>
      <c r="J171" s="20">
        <v>184</v>
      </c>
      <c r="K171" s="21">
        <v>1.7937499999999999E-2</v>
      </c>
      <c r="L171" s="20">
        <v>162</v>
      </c>
      <c r="M171" s="22">
        <f t="shared" si="9"/>
        <v>6.9129629629629624E-2</v>
      </c>
      <c r="N171" s="20">
        <f t="shared" si="9"/>
        <v>728</v>
      </c>
      <c r="O171" s="7">
        <v>2</v>
      </c>
    </row>
    <row r="172" spans="1:15" ht="30" x14ac:dyDescent="0.25">
      <c r="A172" s="19">
        <v>3</v>
      </c>
      <c r="B172" s="9" t="s">
        <v>171</v>
      </c>
      <c r="C172" s="9" t="s">
        <v>48</v>
      </c>
      <c r="D172" s="100" t="s">
        <v>110</v>
      </c>
      <c r="E172" s="21">
        <v>1.7451388888888888E-2</v>
      </c>
      <c r="F172" s="20">
        <v>176</v>
      </c>
      <c r="G172" s="21">
        <v>1.7605324074074075E-2</v>
      </c>
      <c r="H172" s="20">
        <v>172</v>
      </c>
      <c r="I172" s="21">
        <v>1.7370370370370369E-2</v>
      </c>
      <c r="J172" s="20">
        <v>179</v>
      </c>
      <c r="K172" s="21">
        <v>1.6951388888888887E-2</v>
      </c>
      <c r="L172" s="20">
        <v>193</v>
      </c>
      <c r="M172" s="22">
        <f t="shared" si="9"/>
        <v>6.9378472222222223E-2</v>
      </c>
      <c r="N172" s="20">
        <f t="shared" si="9"/>
        <v>720</v>
      </c>
      <c r="O172" s="7">
        <v>1</v>
      </c>
    </row>
    <row r="173" spans="1:15" ht="15" x14ac:dyDescent="0.25">
      <c r="A173" s="7"/>
      <c r="B173" s="5"/>
      <c r="C173" s="5"/>
      <c r="D173" s="6"/>
      <c r="E173" s="71"/>
      <c r="F173" s="70"/>
      <c r="G173" s="71"/>
      <c r="H173" s="70"/>
      <c r="I173" s="71"/>
      <c r="J173" s="70"/>
      <c r="K173" s="71"/>
      <c r="L173" s="70"/>
      <c r="M173" s="71"/>
      <c r="N173" s="70"/>
    </row>
    <row r="174" spans="1:15" ht="15" customHeight="1" x14ac:dyDescent="0.3">
      <c r="A174" s="113" t="s">
        <v>99</v>
      </c>
      <c r="B174" s="113"/>
      <c r="C174" s="113"/>
      <c r="D174" s="113"/>
      <c r="E174" s="113"/>
      <c r="F174" s="113"/>
    </row>
    <row r="175" spans="1:15" s="8" customFormat="1" ht="15" customHeight="1" x14ac:dyDescent="0.3">
      <c r="A175" s="73" t="s">
        <v>78</v>
      </c>
      <c r="B175" s="74" t="s">
        <v>0</v>
      </c>
      <c r="C175" s="74" t="s">
        <v>1</v>
      </c>
      <c r="D175" s="74" t="s">
        <v>2</v>
      </c>
      <c r="E175" s="74" t="s">
        <v>6</v>
      </c>
      <c r="F175" s="74" t="s">
        <v>7</v>
      </c>
    </row>
    <row r="176" spans="1:15" ht="15" x14ac:dyDescent="0.3">
      <c r="A176" s="19">
        <v>1</v>
      </c>
      <c r="B176" s="10" t="s">
        <v>281</v>
      </c>
      <c r="C176" s="10" t="s">
        <v>279</v>
      </c>
      <c r="D176" s="100" t="s">
        <v>132</v>
      </c>
      <c r="E176" s="21">
        <v>6.9826388888888889E-3</v>
      </c>
      <c r="F176" s="112">
        <v>344</v>
      </c>
      <c r="G176">
        <v>16</v>
      </c>
      <c r="H176"/>
      <c r="I176"/>
      <c r="J176"/>
      <c r="K176"/>
      <c r="L176"/>
    </row>
    <row r="177" spans="1:12" ht="15" x14ac:dyDescent="0.3">
      <c r="A177" s="19">
        <v>2</v>
      </c>
      <c r="B177" s="10" t="s">
        <v>252</v>
      </c>
      <c r="C177" s="10" t="s">
        <v>70</v>
      </c>
      <c r="D177" s="100" t="s">
        <v>210</v>
      </c>
      <c r="E177" s="21">
        <v>7.1273148148148155E-3</v>
      </c>
      <c r="F177" s="20">
        <v>324</v>
      </c>
      <c r="G177">
        <v>14</v>
      </c>
      <c r="H177"/>
      <c r="I177"/>
      <c r="J177"/>
      <c r="K177"/>
      <c r="L177"/>
    </row>
    <row r="178" spans="1:12" ht="15" x14ac:dyDescent="0.3">
      <c r="A178" s="19">
        <v>3</v>
      </c>
      <c r="B178" s="10" t="s">
        <v>187</v>
      </c>
      <c r="C178" s="10" t="s">
        <v>48</v>
      </c>
      <c r="D178" s="100" t="s">
        <v>110</v>
      </c>
      <c r="E178" s="21">
        <v>7.1782407407407411E-3</v>
      </c>
      <c r="F178" s="20">
        <v>317</v>
      </c>
      <c r="G178">
        <v>13</v>
      </c>
      <c r="H178"/>
      <c r="I178"/>
      <c r="J178"/>
      <c r="K178"/>
      <c r="L178"/>
    </row>
    <row r="179" spans="1:12" ht="15" x14ac:dyDescent="0.3">
      <c r="A179" s="19">
        <v>4</v>
      </c>
      <c r="B179" s="10" t="s">
        <v>302</v>
      </c>
      <c r="C179" s="10" t="s">
        <v>3</v>
      </c>
      <c r="D179" s="100" t="s">
        <v>151</v>
      </c>
      <c r="E179" s="21">
        <v>7.2048611111111107E-3</v>
      </c>
      <c r="F179" s="20">
        <v>313</v>
      </c>
      <c r="G179">
        <v>12</v>
      </c>
      <c r="H179"/>
      <c r="I179"/>
      <c r="J179"/>
      <c r="K179"/>
      <c r="L179"/>
    </row>
    <row r="180" spans="1:12" ht="15" x14ac:dyDescent="0.3">
      <c r="A180" s="19">
        <v>5</v>
      </c>
      <c r="B180" s="10" t="s">
        <v>150</v>
      </c>
      <c r="C180" s="10" t="s">
        <v>64</v>
      </c>
      <c r="D180" s="100" t="s">
        <v>151</v>
      </c>
      <c r="E180" s="21">
        <v>7.2106481481481475E-3</v>
      </c>
      <c r="F180" s="20">
        <v>313</v>
      </c>
      <c r="G180">
        <v>11</v>
      </c>
      <c r="H180"/>
      <c r="I180"/>
      <c r="J180"/>
      <c r="K180"/>
      <c r="L180"/>
    </row>
    <row r="181" spans="1:12" ht="15" x14ac:dyDescent="0.3">
      <c r="A181" s="19">
        <v>6</v>
      </c>
      <c r="B181" s="6" t="s">
        <v>273</v>
      </c>
      <c r="C181" s="10" t="s">
        <v>62</v>
      </c>
      <c r="D181" s="100" t="s">
        <v>151</v>
      </c>
      <c r="E181" s="21">
        <v>7.5381944444444446E-3</v>
      </c>
      <c r="F181" s="20">
        <v>274</v>
      </c>
      <c r="G181">
        <v>10</v>
      </c>
      <c r="H181"/>
      <c r="I181"/>
      <c r="J181"/>
      <c r="K181"/>
      <c r="L181"/>
    </row>
    <row r="182" spans="1:12" ht="15" x14ac:dyDescent="0.3">
      <c r="A182" s="19">
        <v>7</v>
      </c>
      <c r="B182" s="10" t="s">
        <v>330</v>
      </c>
      <c r="C182" s="10" t="s">
        <v>73</v>
      </c>
      <c r="D182" s="100" t="s">
        <v>210</v>
      </c>
      <c r="E182" s="21">
        <v>7.6990740740740735E-3</v>
      </c>
      <c r="F182" s="20">
        <v>257</v>
      </c>
      <c r="G182">
        <v>9</v>
      </c>
      <c r="H182"/>
      <c r="I182"/>
      <c r="J182"/>
      <c r="K182"/>
      <c r="L182"/>
    </row>
    <row r="183" spans="1:12" ht="15.6" x14ac:dyDescent="0.3">
      <c r="A183" s="19">
        <v>8</v>
      </c>
      <c r="B183" s="10" t="s">
        <v>129</v>
      </c>
      <c r="C183" s="10" t="s">
        <v>119</v>
      </c>
      <c r="D183" s="101" t="s">
        <v>120</v>
      </c>
      <c r="E183" s="21">
        <v>7.7210648148148152E-3</v>
      </c>
      <c r="F183" s="20">
        <v>255</v>
      </c>
      <c r="G183">
        <v>8</v>
      </c>
      <c r="H183"/>
      <c r="I183"/>
      <c r="J183"/>
      <c r="K183"/>
      <c r="L183"/>
    </row>
    <row r="184" spans="1:12" ht="15" x14ac:dyDescent="0.3">
      <c r="A184" s="19">
        <v>9</v>
      </c>
      <c r="B184" s="10" t="s">
        <v>266</v>
      </c>
      <c r="C184" s="10" t="s">
        <v>50</v>
      </c>
      <c r="D184" s="100" t="s">
        <v>151</v>
      </c>
      <c r="E184" s="21">
        <v>7.79050925925926E-3</v>
      </c>
      <c r="F184" s="20">
        <v>248</v>
      </c>
      <c r="G184">
        <v>7</v>
      </c>
      <c r="H184"/>
      <c r="I184"/>
      <c r="J184"/>
      <c r="K184"/>
      <c r="L184"/>
    </row>
    <row r="185" spans="1:12" ht="15" x14ac:dyDescent="0.3">
      <c r="A185" s="19">
        <v>10</v>
      </c>
      <c r="B185" s="10" t="s">
        <v>280</v>
      </c>
      <c r="C185" s="10" t="s">
        <v>279</v>
      </c>
      <c r="D185" s="100" t="s">
        <v>132</v>
      </c>
      <c r="E185" s="21">
        <v>7.9247685185185185E-3</v>
      </c>
      <c r="F185" s="20">
        <v>236</v>
      </c>
      <c r="G185">
        <v>6</v>
      </c>
      <c r="H185"/>
      <c r="I185"/>
      <c r="J185"/>
      <c r="K185"/>
      <c r="L185"/>
    </row>
    <row r="186" spans="1:12" ht="15" x14ac:dyDescent="0.3">
      <c r="A186" s="19">
        <v>11</v>
      </c>
      <c r="B186" s="10" t="s">
        <v>306</v>
      </c>
      <c r="C186" s="10" t="s">
        <v>4</v>
      </c>
      <c r="D186" s="100" t="s">
        <v>151</v>
      </c>
      <c r="E186" s="21">
        <v>8.3946759259259252E-3</v>
      </c>
      <c r="F186" s="20">
        <v>198</v>
      </c>
      <c r="G186">
        <v>5</v>
      </c>
      <c r="H186"/>
      <c r="I186"/>
      <c r="J186"/>
      <c r="K186"/>
      <c r="L186"/>
    </row>
    <row r="187" spans="1:12" ht="15" x14ac:dyDescent="0.3">
      <c r="A187" s="19">
        <v>12</v>
      </c>
      <c r="B187" s="10" t="s">
        <v>253</v>
      </c>
      <c r="C187" s="10" t="s">
        <v>70</v>
      </c>
      <c r="D187" s="100" t="s">
        <v>210</v>
      </c>
      <c r="E187" s="21">
        <v>8.4386574074074069E-3</v>
      </c>
      <c r="F187" s="20">
        <v>195</v>
      </c>
      <c r="G187">
        <v>4</v>
      </c>
      <c r="H187"/>
      <c r="I187"/>
      <c r="J187"/>
      <c r="K187"/>
      <c r="L187"/>
    </row>
    <row r="188" spans="1:12" ht="15" x14ac:dyDescent="0.3">
      <c r="A188" s="19">
        <v>13</v>
      </c>
      <c r="B188" s="10" t="s">
        <v>240</v>
      </c>
      <c r="C188" s="10" t="s">
        <v>68</v>
      </c>
      <c r="D188" s="100" t="s">
        <v>202</v>
      </c>
      <c r="E188" s="21">
        <v>9.7083333333333344E-3</v>
      </c>
      <c r="F188" s="20">
        <v>128</v>
      </c>
      <c r="G188">
        <v>3</v>
      </c>
      <c r="H188"/>
      <c r="I188"/>
      <c r="J188"/>
      <c r="K188"/>
      <c r="L188"/>
    </row>
    <row r="189" spans="1:12" ht="15" x14ac:dyDescent="0.3">
      <c r="A189" s="19">
        <v>14</v>
      </c>
      <c r="B189" s="10" t="s">
        <v>145</v>
      </c>
      <c r="C189" s="10" t="s">
        <v>75</v>
      </c>
      <c r="D189" s="100" t="s">
        <v>135</v>
      </c>
      <c r="E189" s="21">
        <v>9.8935185185185185E-3</v>
      </c>
      <c r="F189" s="20">
        <v>121</v>
      </c>
      <c r="G189">
        <v>2</v>
      </c>
      <c r="H189"/>
      <c r="I189"/>
      <c r="J189"/>
      <c r="K189"/>
      <c r="L189"/>
    </row>
    <row r="190" spans="1:12" ht="15" x14ac:dyDescent="0.3">
      <c r="A190" s="19">
        <v>15</v>
      </c>
      <c r="B190" s="10" t="s">
        <v>245</v>
      </c>
      <c r="C190" s="10" t="s">
        <v>68</v>
      </c>
      <c r="D190" s="100" t="s">
        <v>202</v>
      </c>
      <c r="E190" s="21">
        <v>1.0478009259259258E-2</v>
      </c>
      <c r="F190" s="20">
        <v>102</v>
      </c>
      <c r="G190">
        <v>1</v>
      </c>
      <c r="H190"/>
      <c r="I190"/>
      <c r="J190"/>
      <c r="K190"/>
      <c r="L190"/>
    </row>
    <row r="191" spans="1:12" ht="15" x14ac:dyDescent="0.3">
      <c r="A191" s="19">
        <v>16</v>
      </c>
      <c r="B191" s="10" t="s">
        <v>144</v>
      </c>
      <c r="C191" s="10" t="s">
        <v>75</v>
      </c>
      <c r="D191" s="102" t="s">
        <v>135</v>
      </c>
      <c r="E191" s="109" t="s">
        <v>332</v>
      </c>
      <c r="F191" s="110" t="s">
        <v>332</v>
      </c>
      <c r="G191"/>
      <c r="H191"/>
      <c r="I191"/>
      <c r="J191"/>
      <c r="K191"/>
      <c r="L191"/>
    </row>
    <row r="192" spans="1:12" ht="15" x14ac:dyDescent="0.3">
      <c r="A192" s="19">
        <v>17</v>
      </c>
      <c r="B192" s="111" t="s">
        <v>226</v>
      </c>
      <c r="C192" s="10" t="s">
        <v>52</v>
      </c>
      <c r="D192" s="100" t="s">
        <v>202</v>
      </c>
      <c r="E192" s="109" t="s">
        <v>332</v>
      </c>
      <c r="F192" s="110" t="s">
        <v>332</v>
      </c>
      <c r="G192"/>
      <c r="H192"/>
      <c r="I192"/>
      <c r="J192"/>
      <c r="K192"/>
      <c r="L192"/>
    </row>
    <row r="193" spans="1:12" ht="15" x14ac:dyDescent="0.3">
      <c r="A193" s="19">
        <v>18</v>
      </c>
      <c r="B193" s="10" t="s">
        <v>331</v>
      </c>
      <c r="C193" s="10" t="s">
        <v>73</v>
      </c>
      <c r="D193" s="100" t="s">
        <v>210</v>
      </c>
      <c r="E193" s="109" t="s">
        <v>332</v>
      </c>
      <c r="F193" s="110" t="s">
        <v>332</v>
      </c>
      <c r="G193"/>
      <c r="H193"/>
      <c r="I193"/>
      <c r="J193"/>
      <c r="K193"/>
      <c r="L193"/>
    </row>
    <row r="194" spans="1:12" ht="15" customHeight="1" x14ac:dyDescent="0.3">
      <c r="A194" s="4"/>
      <c r="B194" s="5"/>
      <c r="C194" s="6"/>
      <c r="D194" s="6"/>
      <c r="G194"/>
      <c r="H194"/>
      <c r="I194"/>
      <c r="J194"/>
      <c r="K194"/>
      <c r="L194"/>
    </row>
    <row r="195" spans="1:12" ht="15" customHeight="1" x14ac:dyDescent="0.3">
      <c r="A195" s="113" t="s">
        <v>100</v>
      </c>
      <c r="B195" s="113"/>
      <c r="C195" s="113"/>
      <c r="D195" s="113"/>
      <c r="E195" s="113"/>
      <c r="F195" s="113"/>
      <c r="G195"/>
      <c r="H195"/>
      <c r="I195"/>
      <c r="J195"/>
      <c r="K195"/>
      <c r="L195"/>
    </row>
    <row r="196" spans="1:12" s="8" customFormat="1" ht="15" customHeight="1" x14ac:dyDescent="0.3">
      <c r="A196" s="73" t="s">
        <v>78</v>
      </c>
      <c r="B196" s="74" t="s">
        <v>0</v>
      </c>
      <c r="C196" s="74" t="s">
        <v>1</v>
      </c>
      <c r="D196" s="74" t="s">
        <v>2</v>
      </c>
      <c r="E196" s="74" t="s">
        <v>6</v>
      </c>
      <c r="F196" s="74" t="s">
        <v>7</v>
      </c>
      <c r="G196"/>
      <c r="H196"/>
      <c r="I196"/>
      <c r="J196"/>
      <c r="K196"/>
      <c r="L196"/>
    </row>
    <row r="197" spans="1:12" ht="15" x14ac:dyDescent="0.3">
      <c r="A197" s="19">
        <v>1</v>
      </c>
      <c r="B197" s="10" t="s">
        <v>172</v>
      </c>
      <c r="C197" s="10" t="s">
        <v>48</v>
      </c>
      <c r="D197" s="100" t="s">
        <v>110</v>
      </c>
      <c r="E197" s="21">
        <v>8.113425925925925E-3</v>
      </c>
      <c r="F197" s="20">
        <v>219</v>
      </c>
      <c r="G197">
        <v>13</v>
      </c>
      <c r="H197"/>
      <c r="I197"/>
      <c r="J197"/>
      <c r="K197"/>
      <c r="L197"/>
    </row>
    <row r="198" spans="1:12" ht="15" x14ac:dyDescent="0.3">
      <c r="A198" s="19">
        <v>2</v>
      </c>
      <c r="B198" s="10" t="s">
        <v>124</v>
      </c>
      <c r="C198" s="10" t="s">
        <v>119</v>
      </c>
      <c r="D198" s="102" t="s">
        <v>120</v>
      </c>
      <c r="E198" s="21">
        <v>8.1724537037037043E-3</v>
      </c>
      <c r="F198" s="20">
        <v>215</v>
      </c>
      <c r="G198">
        <v>11</v>
      </c>
      <c r="H198"/>
      <c r="I198"/>
      <c r="J198"/>
      <c r="K198"/>
      <c r="L198"/>
    </row>
    <row r="199" spans="1:12" ht="15" x14ac:dyDescent="0.3">
      <c r="A199" s="19">
        <v>3</v>
      </c>
      <c r="B199" s="10" t="s">
        <v>311</v>
      </c>
      <c r="C199" s="10" t="s">
        <v>310</v>
      </c>
      <c r="D199" s="100" t="s">
        <v>110</v>
      </c>
      <c r="E199" s="21">
        <v>8.2557870370370372E-3</v>
      </c>
      <c r="F199" s="20">
        <v>208</v>
      </c>
      <c r="G199">
        <v>10</v>
      </c>
      <c r="H199"/>
      <c r="I199"/>
      <c r="J199"/>
      <c r="K199"/>
      <c r="L199"/>
    </row>
    <row r="200" spans="1:12" ht="15" x14ac:dyDescent="0.3">
      <c r="A200" s="19">
        <v>4</v>
      </c>
      <c r="B200" s="10" t="s">
        <v>283</v>
      </c>
      <c r="C200" s="10" t="s">
        <v>279</v>
      </c>
      <c r="D200" s="100" t="s">
        <v>132</v>
      </c>
      <c r="E200" s="21">
        <v>8.2743055555555538E-3</v>
      </c>
      <c r="F200" s="20">
        <v>207</v>
      </c>
      <c r="G200">
        <v>9</v>
      </c>
      <c r="H200"/>
      <c r="I200"/>
      <c r="J200"/>
      <c r="K200"/>
      <c r="L200"/>
    </row>
    <row r="201" spans="1:12" ht="15" x14ac:dyDescent="0.3">
      <c r="A201" s="19">
        <v>5</v>
      </c>
      <c r="B201" s="10" t="s">
        <v>316</v>
      </c>
      <c r="C201" s="10" t="s">
        <v>191</v>
      </c>
      <c r="D201" s="100" t="s">
        <v>120</v>
      </c>
      <c r="E201" s="21">
        <v>8.6851851851851847E-3</v>
      </c>
      <c r="F201" s="20">
        <v>179</v>
      </c>
      <c r="G201">
        <v>8</v>
      </c>
      <c r="H201"/>
      <c r="I201"/>
      <c r="J201"/>
      <c r="K201"/>
      <c r="L201"/>
    </row>
    <row r="202" spans="1:12" ht="15.6" x14ac:dyDescent="0.3">
      <c r="A202" s="19">
        <v>6</v>
      </c>
      <c r="B202" s="10" t="s">
        <v>123</v>
      </c>
      <c r="C202" s="10" t="s">
        <v>119</v>
      </c>
      <c r="D202" s="101" t="s">
        <v>120</v>
      </c>
      <c r="E202" s="21">
        <v>8.9166666666666665E-3</v>
      </c>
      <c r="F202" s="20">
        <v>165</v>
      </c>
      <c r="G202">
        <v>7</v>
      </c>
      <c r="H202"/>
      <c r="I202"/>
      <c r="J202"/>
      <c r="K202"/>
      <c r="L202"/>
    </row>
    <row r="203" spans="1:12" ht="15" x14ac:dyDescent="0.3">
      <c r="A203" s="19">
        <v>7</v>
      </c>
      <c r="B203" s="10" t="s">
        <v>138</v>
      </c>
      <c r="C203" s="10" t="s">
        <v>75</v>
      </c>
      <c r="D203" s="100" t="s">
        <v>135</v>
      </c>
      <c r="E203" s="21">
        <v>9.0995370370370362E-3</v>
      </c>
      <c r="F203" s="20">
        <v>156</v>
      </c>
      <c r="G203">
        <v>6</v>
      </c>
      <c r="H203"/>
      <c r="I203"/>
      <c r="J203"/>
      <c r="K203"/>
      <c r="L203"/>
    </row>
    <row r="204" spans="1:12" ht="15" x14ac:dyDescent="0.3">
      <c r="A204" s="19">
        <v>8</v>
      </c>
      <c r="B204" s="10" t="s">
        <v>215</v>
      </c>
      <c r="C204" s="10" t="s">
        <v>73</v>
      </c>
      <c r="D204" s="100" t="s">
        <v>210</v>
      </c>
      <c r="E204" s="21">
        <v>9.3483796296296284E-3</v>
      </c>
      <c r="F204" s="20">
        <v>143</v>
      </c>
      <c r="G204">
        <v>5</v>
      </c>
      <c r="H204"/>
      <c r="I204"/>
      <c r="J204"/>
      <c r="K204"/>
      <c r="L204"/>
    </row>
    <row r="205" spans="1:12" ht="15" x14ac:dyDescent="0.3">
      <c r="A205" s="19">
        <v>9</v>
      </c>
      <c r="B205" s="10" t="s">
        <v>299</v>
      </c>
      <c r="C205" s="10" t="s">
        <v>56</v>
      </c>
      <c r="D205" s="100" t="s">
        <v>202</v>
      </c>
      <c r="E205" s="21">
        <v>9.3530092592592606E-3</v>
      </c>
      <c r="F205" s="20">
        <v>143</v>
      </c>
      <c r="G205">
        <v>4</v>
      </c>
      <c r="H205"/>
      <c r="I205"/>
      <c r="J205"/>
      <c r="K205"/>
      <c r="L205"/>
    </row>
    <row r="206" spans="1:12" ht="15" x14ac:dyDescent="0.3">
      <c r="A206" s="19">
        <v>10</v>
      </c>
      <c r="B206" s="10" t="s">
        <v>267</v>
      </c>
      <c r="C206" s="10" t="s">
        <v>50</v>
      </c>
      <c r="D206" s="100" t="s">
        <v>151</v>
      </c>
      <c r="E206" s="21">
        <v>9.4710648148148158E-3</v>
      </c>
      <c r="F206" s="20">
        <v>138</v>
      </c>
      <c r="G206">
        <v>3</v>
      </c>
      <c r="H206"/>
      <c r="I206"/>
      <c r="J206"/>
      <c r="K206"/>
      <c r="L206"/>
    </row>
    <row r="207" spans="1:12" ht="15" x14ac:dyDescent="0.3">
      <c r="A207" s="19">
        <v>11</v>
      </c>
      <c r="B207" s="10" t="s">
        <v>173</v>
      </c>
      <c r="C207" s="10" t="s">
        <v>48</v>
      </c>
      <c r="D207" s="100" t="s">
        <v>110</v>
      </c>
      <c r="E207" s="21">
        <v>9.6365740740740734E-3</v>
      </c>
      <c r="F207" s="20">
        <v>131</v>
      </c>
      <c r="G207">
        <v>2</v>
      </c>
      <c r="H207"/>
      <c r="I207"/>
      <c r="J207"/>
      <c r="K207"/>
      <c r="L207"/>
    </row>
    <row r="208" spans="1:12" ht="15" x14ac:dyDescent="0.3">
      <c r="A208" s="19">
        <v>12</v>
      </c>
      <c r="B208" s="10" t="s">
        <v>125</v>
      </c>
      <c r="C208" s="10" t="s">
        <v>119</v>
      </c>
      <c r="D208" s="100" t="s">
        <v>120</v>
      </c>
      <c r="E208" s="21">
        <v>1.0074074074074074E-2</v>
      </c>
      <c r="F208" s="20">
        <v>115</v>
      </c>
      <c r="G208">
        <v>1</v>
      </c>
      <c r="H208"/>
      <c r="I208"/>
      <c r="J208"/>
      <c r="K208"/>
      <c r="L208"/>
    </row>
    <row r="209" spans="1:12" ht="15" x14ac:dyDescent="0.3">
      <c r="A209" s="19">
        <v>13</v>
      </c>
      <c r="B209" s="97" t="s">
        <v>232</v>
      </c>
      <c r="C209" s="97" t="s">
        <v>52</v>
      </c>
      <c r="D209" s="107" t="s">
        <v>202</v>
      </c>
      <c r="E209" s="21">
        <v>1.0305555555555556E-2</v>
      </c>
      <c r="F209" s="20">
        <v>107</v>
      </c>
      <c r="G209"/>
      <c r="H209"/>
      <c r="I209"/>
      <c r="J209"/>
      <c r="K209"/>
      <c r="L209"/>
    </row>
    <row r="210" spans="1:12" ht="15" x14ac:dyDescent="0.3">
      <c r="A210" s="19">
        <v>14</v>
      </c>
      <c r="B210" s="10" t="s">
        <v>257</v>
      </c>
      <c r="C210" s="10" t="s">
        <v>70</v>
      </c>
      <c r="D210" s="100" t="s">
        <v>210</v>
      </c>
      <c r="E210" s="109" t="s">
        <v>332</v>
      </c>
      <c r="F210" s="110" t="s">
        <v>332</v>
      </c>
      <c r="G210"/>
      <c r="H210"/>
      <c r="I210"/>
      <c r="J210"/>
      <c r="K210"/>
      <c r="L210"/>
    </row>
    <row r="211" spans="1:12" s="16" customFormat="1" ht="15" x14ac:dyDescent="0.3">
      <c r="A211" s="4"/>
      <c r="B211" s="4"/>
      <c r="C211" s="6"/>
      <c r="D211" s="17"/>
      <c r="G211"/>
      <c r="H211"/>
      <c r="I211"/>
      <c r="J211"/>
      <c r="K211"/>
      <c r="L211"/>
    </row>
    <row r="212" spans="1:12" ht="15" customHeight="1" thickBot="1" x14ac:dyDescent="0.35">
      <c r="A212" s="113" t="s">
        <v>101</v>
      </c>
      <c r="B212" s="113"/>
      <c r="C212" s="113"/>
      <c r="D212" s="113"/>
      <c r="E212" s="113"/>
      <c r="F212" s="113"/>
    </row>
    <row r="213" spans="1:12" s="8" customFormat="1" ht="15" customHeight="1" thickBot="1" x14ac:dyDescent="0.3">
      <c r="A213" s="73" t="s">
        <v>78</v>
      </c>
      <c r="B213" s="74" t="s">
        <v>0</v>
      </c>
      <c r="C213" s="74" t="s">
        <v>1</v>
      </c>
      <c r="D213" s="74" t="s">
        <v>2</v>
      </c>
      <c r="E213" s="75" t="s">
        <v>8</v>
      </c>
      <c r="F213" s="75" t="s">
        <v>9</v>
      </c>
      <c r="G213" s="76" t="s">
        <v>10</v>
      </c>
      <c r="H213" s="76" t="s">
        <v>11</v>
      </c>
      <c r="I213" s="77" t="s">
        <v>86</v>
      </c>
      <c r="J213" s="78" t="s">
        <v>87</v>
      </c>
    </row>
    <row r="214" spans="1:12" ht="15" x14ac:dyDescent="0.25">
      <c r="A214" s="19">
        <v>1</v>
      </c>
      <c r="B214" s="10" t="s">
        <v>286</v>
      </c>
      <c r="C214" s="10" t="s">
        <v>279</v>
      </c>
      <c r="D214" s="100" t="s">
        <v>132</v>
      </c>
      <c r="E214" s="21">
        <v>7.5868055555555558E-3</v>
      </c>
      <c r="F214" s="20">
        <v>268</v>
      </c>
      <c r="G214" s="21">
        <v>7.4421296296296293E-3</v>
      </c>
      <c r="H214" s="20">
        <v>284</v>
      </c>
      <c r="I214" s="21">
        <f t="shared" ref="I214:J219" si="10">SUM(E214+G214)</f>
        <v>1.5028935185185185E-2</v>
      </c>
      <c r="J214" s="20">
        <f t="shared" si="10"/>
        <v>552</v>
      </c>
      <c r="K214" s="7">
        <v>7</v>
      </c>
    </row>
    <row r="215" spans="1:12" ht="15" x14ac:dyDescent="0.25">
      <c r="A215" s="19">
        <v>2</v>
      </c>
      <c r="B215" s="10" t="s">
        <v>328</v>
      </c>
      <c r="C215" s="10" t="s">
        <v>73</v>
      </c>
      <c r="D215" s="100" t="s">
        <v>210</v>
      </c>
      <c r="E215" s="21">
        <v>7.6712962962962967E-3</v>
      </c>
      <c r="F215" s="20">
        <v>260</v>
      </c>
      <c r="G215" s="21">
        <v>7.4768518518518526E-3</v>
      </c>
      <c r="H215" s="20">
        <v>280</v>
      </c>
      <c r="I215" s="21">
        <f t="shared" si="10"/>
        <v>1.514814814814815E-2</v>
      </c>
      <c r="J215" s="20">
        <f t="shared" si="10"/>
        <v>540</v>
      </c>
      <c r="K215" s="7">
        <v>5</v>
      </c>
    </row>
    <row r="216" spans="1:12" ht="15" x14ac:dyDescent="0.25">
      <c r="A216" s="19">
        <v>3</v>
      </c>
      <c r="B216" s="10" t="s">
        <v>188</v>
      </c>
      <c r="C216" s="10" t="s">
        <v>48</v>
      </c>
      <c r="D216" s="101" t="s">
        <v>110</v>
      </c>
      <c r="E216" s="21">
        <v>7.7627314814814816E-3</v>
      </c>
      <c r="F216" s="20">
        <v>251</v>
      </c>
      <c r="G216" s="21">
        <v>7.9155092592592593E-3</v>
      </c>
      <c r="H216" s="20">
        <v>236</v>
      </c>
      <c r="I216" s="21">
        <f t="shared" si="10"/>
        <v>1.5678240740740743E-2</v>
      </c>
      <c r="J216" s="20">
        <f t="shared" si="10"/>
        <v>487</v>
      </c>
      <c r="K216" s="7">
        <v>4</v>
      </c>
    </row>
    <row r="217" spans="1:12" ht="15" x14ac:dyDescent="0.25">
      <c r="A217" s="19">
        <v>4</v>
      </c>
      <c r="B217" s="10" t="s">
        <v>163</v>
      </c>
      <c r="C217" s="10" t="s">
        <v>155</v>
      </c>
      <c r="D217" s="100" t="s">
        <v>156</v>
      </c>
      <c r="E217" s="21">
        <v>8.1817129629629618E-3</v>
      </c>
      <c r="F217" s="20">
        <v>214</v>
      </c>
      <c r="G217" s="21">
        <v>8.4189814814814804E-3</v>
      </c>
      <c r="H217" s="20">
        <v>196</v>
      </c>
      <c r="I217" s="21">
        <f t="shared" si="10"/>
        <v>1.6600694444444442E-2</v>
      </c>
      <c r="J217" s="20">
        <f t="shared" si="10"/>
        <v>410</v>
      </c>
      <c r="K217" s="7">
        <v>3</v>
      </c>
    </row>
    <row r="218" spans="1:12" ht="15" x14ac:dyDescent="0.25">
      <c r="A218" s="19">
        <v>5</v>
      </c>
      <c r="B218" s="10" t="s">
        <v>189</v>
      </c>
      <c r="C218" s="10" t="s">
        <v>48</v>
      </c>
      <c r="D218" s="100" t="s">
        <v>110</v>
      </c>
      <c r="E218" s="21">
        <v>8.0312500000000002E-3</v>
      </c>
      <c r="F218" s="20">
        <v>226</v>
      </c>
      <c r="G218" s="21">
        <v>8.8298611111111112E-3</v>
      </c>
      <c r="H218" s="20">
        <v>170</v>
      </c>
      <c r="I218" s="21">
        <f t="shared" si="10"/>
        <v>1.6861111111111111E-2</v>
      </c>
      <c r="J218" s="20">
        <f t="shared" si="10"/>
        <v>396</v>
      </c>
      <c r="K218" s="7">
        <v>2</v>
      </c>
    </row>
    <row r="219" spans="1:12" ht="15" x14ac:dyDescent="0.25">
      <c r="A219" s="19">
        <v>6</v>
      </c>
      <c r="B219" s="10" t="s">
        <v>198</v>
      </c>
      <c r="C219" s="10" t="s">
        <v>191</v>
      </c>
      <c r="D219" s="100" t="s">
        <v>120</v>
      </c>
      <c r="E219" s="21">
        <v>8.9340277777777786E-3</v>
      </c>
      <c r="F219" s="20">
        <v>164</v>
      </c>
      <c r="G219" s="21">
        <v>8.9432870370370378E-3</v>
      </c>
      <c r="H219" s="20">
        <v>164</v>
      </c>
      <c r="I219" s="21">
        <f t="shared" si="10"/>
        <v>1.7877314814814818E-2</v>
      </c>
      <c r="J219" s="20">
        <f t="shared" si="10"/>
        <v>328</v>
      </c>
      <c r="K219" s="7">
        <v>1</v>
      </c>
    </row>
    <row r="220" spans="1:12" ht="15" x14ac:dyDescent="0.3">
      <c r="A220" s="4"/>
      <c r="B220" s="5"/>
      <c r="C220" s="6"/>
      <c r="D220" s="6"/>
    </row>
    <row r="221" spans="1:12" ht="15" customHeight="1" thickBot="1" x14ac:dyDescent="0.35">
      <c r="A221" s="113" t="s">
        <v>102</v>
      </c>
      <c r="B221" s="113"/>
      <c r="C221" s="113"/>
      <c r="D221" s="113"/>
      <c r="E221" s="113"/>
      <c r="F221" s="113"/>
    </row>
    <row r="222" spans="1:12" s="8" customFormat="1" ht="15" customHeight="1" thickBot="1" x14ac:dyDescent="0.3">
      <c r="A222" s="73" t="s">
        <v>78</v>
      </c>
      <c r="B222" s="74" t="s">
        <v>0</v>
      </c>
      <c r="C222" s="74" t="s">
        <v>1</v>
      </c>
      <c r="D222" s="74" t="s">
        <v>2</v>
      </c>
      <c r="E222" s="75" t="s">
        <v>8</v>
      </c>
      <c r="F222" s="75" t="s">
        <v>9</v>
      </c>
      <c r="G222" s="76" t="s">
        <v>10</v>
      </c>
      <c r="H222" s="76" t="s">
        <v>11</v>
      </c>
      <c r="I222" s="77" t="s">
        <v>86</v>
      </c>
      <c r="J222" s="78" t="s">
        <v>87</v>
      </c>
    </row>
    <row r="223" spans="1:12" ht="15" x14ac:dyDescent="0.25">
      <c r="A223" s="19">
        <v>1</v>
      </c>
      <c r="B223" s="10" t="s">
        <v>196</v>
      </c>
      <c r="C223" s="10" t="s">
        <v>191</v>
      </c>
      <c r="D223" s="100" t="s">
        <v>120</v>
      </c>
      <c r="E223" s="21">
        <v>8.3043981481481493E-3</v>
      </c>
      <c r="F223" s="20">
        <v>205</v>
      </c>
      <c r="G223" s="21">
        <v>8.1064814814814819E-3</v>
      </c>
      <c r="H223" s="20">
        <v>220</v>
      </c>
      <c r="I223" s="21">
        <f t="shared" ref="I223:J230" si="11">SUM(E223+G223)</f>
        <v>1.6410879629629629E-2</v>
      </c>
      <c r="J223" s="20">
        <f t="shared" si="11"/>
        <v>425</v>
      </c>
      <c r="K223" s="7">
        <v>9</v>
      </c>
    </row>
    <row r="224" spans="1:12" ht="15" x14ac:dyDescent="0.25">
      <c r="A224" s="19">
        <v>2</v>
      </c>
      <c r="B224" s="10" t="s">
        <v>174</v>
      </c>
      <c r="C224" s="10" t="s">
        <v>48</v>
      </c>
      <c r="D224" s="100" t="s">
        <v>110</v>
      </c>
      <c r="E224" s="21">
        <v>8.2256944444444452E-3</v>
      </c>
      <c r="F224" s="20">
        <v>211</v>
      </c>
      <c r="G224" s="21">
        <v>8.416666666666666E-3</v>
      </c>
      <c r="H224" s="20">
        <v>197</v>
      </c>
      <c r="I224" s="21">
        <f t="shared" si="11"/>
        <v>1.6642361111111111E-2</v>
      </c>
      <c r="J224" s="20">
        <f t="shared" si="11"/>
        <v>408</v>
      </c>
      <c r="K224" s="7">
        <v>7</v>
      </c>
    </row>
    <row r="225" spans="1:15" ht="15" x14ac:dyDescent="0.25">
      <c r="A225" s="19">
        <v>3</v>
      </c>
      <c r="B225" s="10" t="s">
        <v>282</v>
      </c>
      <c r="C225" s="10" t="s">
        <v>279</v>
      </c>
      <c r="D225" s="100" t="s">
        <v>132</v>
      </c>
      <c r="E225" s="21">
        <v>8.7303240740740744E-3</v>
      </c>
      <c r="F225" s="20">
        <v>176</v>
      </c>
      <c r="G225" s="21">
        <v>8.6192129629629622E-3</v>
      </c>
      <c r="H225" s="20">
        <v>183</v>
      </c>
      <c r="I225" s="21">
        <f t="shared" si="11"/>
        <v>1.7349537037037038E-2</v>
      </c>
      <c r="J225" s="20">
        <f t="shared" si="11"/>
        <v>359</v>
      </c>
      <c r="K225" s="7">
        <v>6</v>
      </c>
    </row>
    <row r="226" spans="1:15" ht="15" x14ac:dyDescent="0.25">
      <c r="A226" s="19">
        <v>4</v>
      </c>
      <c r="B226" s="10" t="s">
        <v>175</v>
      </c>
      <c r="C226" s="10" t="s">
        <v>48</v>
      </c>
      <c r="D226" s="101" t="s">
        <v>110</v>
      </c>
      <c r="E226" s="21">
        <v>8.4537037037037046E-3</v>
      </c>
      <c r="F226" s="20">
        <v>194</v>
      </c>
      <c r="G226" s="21">
        <v>9.1203703703703707E-3</v>
      </c>
      <c r="H226" s="20">
        <v>155</v>
      </c>
      <c r="I226" s="21">
        <f t="shared" si="11"/>
        <v>1.7574074074074075E-2</v>
      </c>
      <c r="J226" s="20">
        <f t="shared" si="11"/>
        <v>349</v>
      </c>
      <c r="K226" s="7">
        <v>5</v>
      </c>
    </row>
    <row r="227" spans="1:15" ht="15" x14ac:dyDescent="0.25">
      <c r="A227" s="19">
        <v>5</v>
      </c>
      <c r="B227" s="10" t="s">
        <v>258</v>
      </c>
      <c r="C227" s="10" t="s">
        <v>70</v>
      </c>
      <c r="D227" s="100" t="s">
        <v>210</v>
      </c>
      <c r="E227" s="21">
        <v>8.7453703703703704E-3</v>
      </c>
      <c r="F227" s="20">
        <v>175</v>
      </c>
      <c r="G227" s="21">
        <v>8.8622685185185176E-3</v>
      </c>
      <c r="H227" s="20">
        <v>168</v>
      </c>
      <c r="I227" s="21">
        <f t="shared" si="11"/>
        <v>1.7607638888888888E-2</v>
      </c>
      <c r="J227" s="20">
        <f t="shared" si="11"/>
        <v>343</v>
      </c>
      <c r="K227" s="7">
        <v>4</v>
      </c>
    </row>
    <row r="228" spans="1:15" ht="15" x14ac:dyDescent="0.25">
      <c r="A228" s="19">
        <v>6</v>
      </c>
      <c r="B228" s="10" t="s">
        <v>197</v>
      </c>
      <c r="C228" s="10" t="s">
        <v>191</v>
      </c>
      <c r="D228" s="100" t="s">
        <v>120</v>
      </c>
      <c r="E228" s="21">
        <v>8.7094907407407399E-3</v>
      </c>
      <c r="F228" s="20">
        <v>177</v>
      </c>
      <c r="G228" s="21">
        <v>9.6354166666666671E-3</v>
      </c>
      <c r="H228" s="20">
        <v>131</v>
      </c>
      <c r="I228" s="21">
        <f t="shared" si="11"/>
        <v>1.8344907407407407E-2</v>
      </c>
      <c r="J228" s="20">
        <f t="shared" si="11"/>
        <v>308</v>
      </c>
      <c r="K228" s="7">
        <v>3</v>
      </c>
    </row>
    <row r="229" spans="1:15" ht="15" x14ac:dyDescent="0.25">
      <c r="A229" s="19">
        <v>7</v>
      </c>
      <c r="B229" s="10" t="s">
        <v>244</v>
      </c>
      <c r="C229" s="10" t="s">
        <v>68</v>
      </c>
      <c r="D229" s="100" t="s">
        <v>202</v>
      </c>
      <c r="E229" s="21">
        <v>9.3969907407407405E-3</v>
      </c>
      <c r="F229" s="20">
        <v>141</v>
      </c>
      <c r="G229" s="21">
        <v>9.1342592592592586E-3</v>
      </c>
      <c r="H229" s="20">
        <v>154</v>
      </c>
      <c r="I229" s="21">
        <f t="shared" si="11"/>
        <v>1.8531249999999999E-2</v>
      </c>
      <c r="J229" s="20">
        <f t="shared" si="11"/>
        <v>295</v>
      </c>
      <c r="K229" s="7">
        <v>2</v>
      </c>
    </row>
    <row r="230" spans="1:15" ht="15" x14ac:dyDescent="0.25">
      <c r="A230" s="19">
        <v>8</v>
      </c>
      <c r="B230" s="10" t="s">
        <v>284</v>
      </c>
      <c r="C230" s="10" t="s">
        <v>279</v>
      </c>
      <c r="D230" s="101" t="s">
        <v>132</v>
      </c>
      <c r="E230" s="21">
        <v>9.1932870370370363E-3</v>
      </c>
      <c r="F230" s="20">
        <v>151</v>
      </c>
      <c r="G230" s="21">
        <v>9.657407407407408E-3</v>
      </c>
      <c r="H230" s="20">
        <v>130</v>
      </c>
      <c r="I230" s="21">
        <f t="shared" si="11"/>
        <v>1.8850694444444444E-2</v>
      </c>
      <c r="J230" s="20">
        <f t="shared" si="11"/>
        <v>281</v>
      </c>
      <c r="K230" s="7">
        <v>1</v>
      </c>
    </row>
    <row r="231" spans="1:15" ht="15" customHeight="1" x14ac:dyDescent="0.3">
      <c r="A231" s="7"/>
      <c r="B231" s="14"/>
      <c r="D231" s="18"/>
    </row>
    <row r="232" spans="1:15" ht="15" customHeight="1" thickBot="1" x14ac:dyDescent="0.35">
      <c r="A232" s="113" t="s">
        <v>103</v>
      </c>
      <c r="B232" s="113"/>
      <c r="C232" s="113"/>
      <c r="D232" s="113"/>
      <c r="E232" s="113"/>
      <c r="F232" s="113"/>
    </row>
    <row r="233" spans="1:15" s="8" customFormat="1" ht="15" customHeight="1" thickBot="1" x14ac:dyDescent="0.3">
      <c r="A233" s="73" t="s">
        <v>78</v>
      </c>
      <c r="B233" s="74" t="s">
        <v>0</v>
      </c>
      <c r="C233" s="74" t="s">
        <v>1</v>
      </c>
      <c r="D233" s="74" t="s">
        <v>2</v>
      </c>
      <c r="E233" s="79" t="s">
        <v>12</v>
      </c>
      <c r="F233" s="80" t="s">
        <v>13</v>
      </c>
      <c r="G233" s="81" t="s">
        <v>14</v>
      </c>
      <c r="H233" s="81" t="s">
        <v>15</v>
      </c>
      <c r="I233" s="81" t="s">
        <v>16</v>
      </c>
      <c r="J233" s="81" t="s">
        <v>17</v>
      </c>
      <c r="K233" s="81" t="s">
        <v>18</v>
      </c>
      <c r="L233" s="81" t="s">
        <v>19</v>
      </c>
      <c r="M233" s="82" t="s">
        <v>20</v>
      </c>
      <c r="N233" s="83" t="s">
        <v>21</v>
      </c>
    </row>
    <row r="234" spans="1:15" ht="30" x14ac:dyDescent="0.25">
      <c r="A234" s="19">
        <v>1</v>
      </c>
      <c r="B234" s="9" t="s">
        <v>274</v>
      </c>
      <c r="C234" s="9" t="s">
        <v>62</v>
      </c>
      <c r="D234" s="100" t="s">
        <v>151</v>
      </c>
      <c r="E234" s="21">
        <v>8.1423611111111106E-3</v>
      </c>
      <c r="F234" s="20">
        <v>217</v>
      </c>
      <c r="G234" s="21">
        <v>8.30787037037037E-3</v>
      </c>
      <c r="H234" s="20">
        <v>204</v>
      </c>
      <c r="I234" s="21">
        <v>8.5590277777777782E-3</v>
      </c>
      <c r="J234" s="20">
        <v>187</v>
      </c>
      <c r="K234" s="21">
        <v>8.4756944444444437E-3</v>
      </c>
      <c r="L234" s="20">
        <v>193</v>
      </c>
      <c r="M234" s="22">
        <f t="shared" ref="M234:N236" si="12">SUM(E234+G234+I234+K234)</f>
        <v>3.3484953703703704E-2</v>
      </c>
      <c r="N234" s="20">
        <f t="shared" si="12"/>
        <v>801</v>
      </c>
      <c r="O234" s="7">
        <v>4</v>
      </c>
    </row>
    <row r="235" spans="1:15" ht="30" x14ac:dyDescent="0.25">
      <c r="A235" s="19">
        <v>2</v>
      </c>
      <c r="B235" s="9" t="s">
        <v>216</v>
      </c>
      <c r="C235" s="9" t="s">
        <v>73</v>
      </c>
      <c r="D235" s="100" t="s">
        <v>210</v>
      </c>
      <c r="E235" s="21">
        <v>8.9490740740740746E-3</v>
      </c>
      <c r="F235" s="20">
        <v>164</v>
      </c>
      <c r="G235" s="21">
        <v>8.8090277777777785E-3</v>
      </c>
      <c r="H235" s="20">
        <v>171</v>
      </c>
      <c r="I235" s="21">
        <v>8.9502314814814809E-3</v>
      </c>
      <c r="J235" s="20">
        <v>163</v>
      </c>
      <c r="K235" s="21">
        <v>8.9849537037037033E-3</v>
      </c>
      <c r="L235" s="20">
        <v>162</v>
      </c>
      <c r="M235" s="22">
        <f t="shared" si="12"/>
        <v>3.5693287037037037E-2</v>
      </c>
      <c r="N235" s="20">
        <f t="shared" si="12"/>
        <v>660</v>
      </c>
      <c r="O235" s="7">
        <v>2</v>
      </c>
    </row>
    <row r="236" spans="1:15" ht="30" x14ac:dyDescent="0.25">
      <c r="A236" s="19">
        <v>3</v>
      </c>
      <c r="B236" s="9" t="s">
        <v>176</v>
      </c>
      <c r="C236" s="10" t="s">
        <v>48</v>
      </c>
      <c r="D236" s="100" t="s">
        <v>110</v>
      </c>
      <c r="E236" s="21">
        <v>9.2627314814814812E-3</v>
      </c>
      <c r="F236" s="20">
        <v>147</v>
      </c>
      <c r="G236" s="21">
        <v>9.2824074074074076E-3</v>
      </c>
      <c r="H236" s="20">
        <v>147</v>
      </c>
      <c r="I236" s="21">
        <v>9.0740740740740729E-3</v>
      </c>
      <c r="J236" s="20">
        <v>157</v>
      </c>
      <c r="K236" s="21">
        <v>8.9571759259259257E-3</v>
      </c>
      <c r="L236" s="20">
        <v>163</v>
      </c>
      <c r="M236" s="22">
        <f t="shared" si="12"/>
        <v>3.6576388888888887E-2</v>
      </c>
      <c r="N236" s="20">
        <f t="shared" si="12"/>
        <v>614</v>
      </c>
      <c r="O236" s="7">
        <v>1</v>
      </c>
    </row>
    <row r="237" spans="1:15" ht="15" customHeight="1" x14ac:dyDescent="0.25">
      <c r="A237" s="4"/>
      <c r="B237" s="5"/>
      <c r="C237" s="5"/>
      <c r="D237" s="68"/>
      <c r="G237" s="69"/>
      <c r="H237" s="70"/>
      <c r="I237" s="71"/>
      <c r="J237" s="70"/>
    </row>
    <row r="238" spans="1:15" ht="15" x14ac:dyDescent="0.3">
      <c r="A238" s="4"/>
      <c r="B238" s="5"/>
      <c r="C238" s="5"/>
      <c r="D238" s="68"/>
    </row>
    <row r="239" spans="1:15" ht="15" customHeight="1" x14ac:dyDescent="0.3">
      <c r="A239" s="7"/>
    </row>
    <row r="240" spans="1:15" ht="15" customHeight="1" x14ac:dyDescent="0.3"/>
  </sheetData>
  <sortState xmlns:xlrd2="http://schemas.microsoft.com/office/spreadsheetml/2017/richdata2" ref="B234:N236">
    <sortCondition ref="M234:M236"/>
  </sortState>
  <mergeCells count="22">
    <mergeCell ref="A156:F156"/>
    <mergeCell ref="A168:F168"/>
    <mergeCell ref="A81:F81"/>
    <mergeCell ref="A108:F108"/>
    <mergeCell ref="A130:F130"/>
    <mergeCell ref="A144:F144"/>
    <mergeCell ref="A60:F60"/>
    <mergeCell ref="A74:F74"/>
    <mergeCell ref="A1:C1"/>
    <mergeCell ref="B3:C3"/>
    <mergeCell ref="B4:C4"/>
    <mergeCell ref="B5:D5"/>
    <mergeCell ref="A7:F7"/>
    <mergeCell ref="A25:F25"/>
    <mergeCell ref="A38:F38"/>
    <mergeCell ref="A46:F46"/>
    <mergeCell ref="A54:F54"/>
    <mergeCell ref="A232:F232"/>
    <mergeCell ref="A174:F174"/>
    <mergeCell ref="A221:F221"/>
    <mergeCell ref="A212:F212"/>
    <mergeCell ref="A195:F195"/>
  </mergeCells>
  <pageMargins left="0.7" right="0.7" top="0.75" bottom="0.75" header="0.3" footer="0.3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9E16-B56D-4CC2-8557-B55574B2FEC3}">
  <sheetPr>
    <pageSetUpPr fitToPage="1"/>
  </sheetPr>
  <dimension ref="A1:AB56"/>
  <sheetViews>
    <sheetView topLeftCell="A27" workbookViewId="0">
      <selection activeCell="J38" sqref="J38"/>
    </sheetView>
  </sheetViews>
  <sheetFormatPr defaultRowHeight="14.4" x14ac:dyDescent="0.3"/>
  <cols>
    <col min="1" max="1" width="5.109375" customWidth="1"/>
    <col min="2" max="2" width="22.5546875" customWidth="1"/>
    <col min="3" max="11" width="3.77734375" customWidth="1"/>
    <col min="12" max="12" width="3.77734375" style="23" customWidth="1"/>
    <col min="13" max="25" width="3.77734375" customWidth="1"/>
    <col min="26" max="26" width="3.6640625" customWidth="1"/>
    <col min="27" max="27" width="7.109375" bestFit="1" customWidth="1"/>
    <col min="28" max="28" width="30.6640625" customWidth="1"/>
    <col min="257" max="257" width="3.44140625" bestFit="1" customWidth="1"/>
    <col min="258" max="258" width="22.5546875" customWidth="1"/>
    <col min="259" max="259" width="4.109375" bestFit="1" customWidth="1"/>
    <col min="260" max="260" width="3" bestFit="1" customWidth="1"/>
    <col min="261" max="261" width="3.88671875" customWidth="1"/>
    <col min="262" max="262" width="3.33203125" customWidth="1"/>
    <col min="263" max="263" width="3" bestFit="1" customWidth="1"/>
    <col min="264" max="264" width="3" customWidth="1"/>
    <col min="265" max="265" width="3.44140625" customWidth="1"/>
    <col min="266" max="266" width="3.5546875" bestFit="1" customWidth="1"/>
    <col min="267" max="267" width="3.33203125" bestFit="1" customWidth="1"/>
    <col min="268" max="268" width="3" bestFit="1" customWidth="1"/>
    <col min="269" max="269" width="3.5546875" bestFit="1" customWidth="1"/>
    <col min="270" max="270" width="2.88671875" bestFit="1" customWidth="1"/>
    <col min="271" max="271" width="3.44140625" bestFit="1" customWidth="1"/>
    <col min="272" max="272" width="3.109375" bestFit="1" customWidth="1"/>
    <col min="273" max="273" width="3.88671875" bestFit="1" customWidth="1"/>
    <col min="274" max="274" width="4" bestFit="1" customWidth="1"/>
    <col min="275" max="275" width="3.33203125" bestFit="1" customWidth="1"/>
    <col min="276" max="276" width="3" bestFit="1" customWidth="1"/>
    <col min="277" max="277" width="3.5546875" bestFit="1" customWidth="1"/>
    <col min="278" max="278" width="3" bestFit="1" customWidth="1"/>
    <col min="279" max="279" width="3.44140625" bestFit="1" customWidth="1"/>
    <col min="280" max="280" width="3.109375" bestFit="1" customWidth="1"/>
    <col min="281" max="281" width="3.88671875" bestFit="1" customWidth="1"/>
    <col min="282" max="282" width="4" bestFit="1" customWidth="1"/>
    <col min="283" max="283" width="7.109375" bestFit="1" customWidth="1"/>
    <col min="284" max="284" width="26.33203125" bestFit="1" customWidth="1"/>
    <col min="513" max="513" width="3.44140625" bestFit="1" customWidth="1"/>
    <col min="514" max="514" width="22.5546875" customWidth="1"/>
    <col min="515" max="515" width="4.109375" bestFit="1" customWidth="1"/>
    <col min="516" max="516" width="3" bestFit="1" customWidth="1"/>
    <col min="517" max="517" width="3.88671875" customWidth="1"/>
    <col min="518" max="518" width="3.33203125" customWidth="1"/>
    <col min="519" max="519" width="3" bestFit="1" customWidth="1"/>
    <col min="520" max="520" width="3" customWidth="1"/>
    <col min="521" max="521" width="3.44140625" customWidth="1"/>
    <col min="522" max="522" width="3.5546875" bestFit="1" customWidth="1"/>
    <col min="523" max="523" width="3.33203125" bestFit="1" customWidth="1"/>
    <col min="524" max="524" width="3" bestFit="1" customWidth="1"/>
    <col min="525" max="525" width="3.5546875" bestFit="1" customWidth="1"/>
    <col min="526" max="526" width="2.88671875" bestFit="1" customWidth="1"/>
    <col min="527" max="527" width="3.44140625" bestFit="1" customWidth="1"/>
    <col min="528" max="528" width="3.109375" bestFit="1" customWidth="1"/>
    <col min="529" max="529" width="3.88671875" bestFit="1" customWidth="1"/>
    <col min="530" max="530" width="4" bestFit="1" customWidth="1"/>
    <col min="531" max="531" width="3.33203125" bestFit="1" customWidth="1"/>
    <col min="532" max="532" width="3" bestFit="1" customWidth="1"/>
    <col min="533" max="533" width="3.5546875" bestFit="1" customWidth="1"/>
    <col min="534" max="534" width="3" bestFit="1" customWidth="1"/>
    <col min="535" max="535" width="3.44140625" bestFit="1" customWidth="1"/>
    <col min="536" max="536" width="3.109375" bestFit="1" customWidth="1"/>
    <col min="537" max="537" width="3.88671875" bestFit="1" customWidth="1"/>
    <col min="538" max="538" width="4" bestFit="1" customWidth="1"/>
    <col min="539" max="539" width="7.109375" bestFit="1" customWidth="1"/>
    <col min="540" max="540" width="26.33203125" bestFit="1" customWidth="1"/>
    <col min="769" max="769" width="3.44140625" bestFit="1" customWidth="1"/>
    <col min="770" max="770" width="22.5546875" customWidth="1"/>
    <col min="771" max="771" width="4.109375" bestFit="1" customWidth="1"/>
    <col min="772" max="772" width="3" bestFit="1" customWidth="1"/>
    <col min="773" max="773" width="3.88671875" customWidth="1"/>
    <col min="774" max="774" width="3.33203125" customWidth="1"/>
    <col min="775" max="775" width="3" bestFit="1" customWidth="1"/>
    <col min="776" max="776" width="3" customWidth="1"/>
    <col min="777" max="777" width="3.44140625" customWidth="1"/>
    <col min="778" max="778" width="3.5546875" bestFit="1" customWidth="1"/>
    <col min="779" max="779" width="3.33203125" bestFit="1" customWidth="1"/>
    <col min="780" max="780" width="3" bestFit="1" customWidth="1"/>
    <col min="781" max="781" width="3.5546875" bestFit="1" customWidth="1"/>
    <col min="782" max="782" width="2.88671875" bestFit="1" customWidth="1"/>
    <col min="783" max="783" width="3.44140625" bestFit="1" customWidth="1"/>
    <col min="784" max="784" width="3.109375" bestFit="1" customWidth="1"/>
    <col min="785" max="785" width="3.88671875" bestFit="1" customWidth="1"/>
    <col min="786" max="786" width="4" bestFit="1" customWidth="1"/>
    <col min="787" max="787" width="3.33203125" bestFit="1" customWidth="1"/>
    <col min="788" max="788" width="3" bestFit="1" customWidth="1"/>
    <col min="789" max="789" width="3.5546875" bestFit="1" customWidth="1"/>
    <col min="790" max="790" width="3" bestFit="1" customWidth="1"/>
    <col min="791" max="791" width="3.44140625" bestFit="1" customWidth="1"/>
    <col min="792" max="792" width="3.109375" bestFit="1" customWidth="1"/>
    <col min="793" max="793" width="3.88671875" bestFit="1" customWidth="1"/>
    <col min="794" max="794" width="4" bestFit="1" customWidth="1"/>
    <col min="795" max="795" width="7.109375" bestFit="1" customWidth="1"/>
    <col min="796" max="796" width="26.33203125" bestFit="1" customWidth="1"/>
    <col min="1025" max="1025" width="3.44140625" bestFit="1" customWidth="1"/>
    <col min="1026" max="1026" width="22.5546875" customWidth="1"/>
    <col min="1027" max="1027" width="4.109375" bestFit="1" customWidth="1"/>
    <col min="1028" max="1028" width="3" bestFit="1" customWidth="1"/>
    <col min="1029" max="1029" width="3.88671875" customWidth="1"/>
    <col min="1030" max="1030" width="3.33203125" customWidth="1"/>
    <col min="1031" max="1031" width="3" bestFit="1" customWidth="1"/>
    <col min="1032" max="1032" width="3" customWidth="1"/>
    <col min="1033" max="1033" width="3.44140625" customWidth="1"/>
    <col min="1034" max="1034" width="3.5546875" bestFit="1" customWidth="1"/>
    <col min="1035" max="1035" width="3.33203125" bestFit="1" customWidth="1"/>
    <col min="1036" max="1036" width="3" bestFit="1" customWidth="1"/>
    <col min="1037" max="1037" width="3.5546875" bestFit="1" customWidth="1"/>
    <col min="1038" max="1038" width="2.88671875" bestFit="1" customWidth="1"/>
    <col min="1039" max="1039" width="3.44140625" bestFit="1" customWidth="1"/>
    <col min="1040" max="1040" width="3.109375" bestFit="1" customWidth="1"/>
    <col min="1041" max="1041" width="3.88671875" bestFit="1" customWidth="1"/>
    <col min="1042" max="1042" width="4" bestFit="1" customWidth="1"/>
    <col min="1043" max="1043" width="3.33203125" bestFit="1" customWidth="1"/>
    <col min="1044" max="1044" width="3" bestFit="1" customWidth="1"/>
    <col min="1045" max="1045" width="3.5546875" bestFit="1" customWidth="1"/>
    <col min="1046" max="1046" width="3" bestFit="1" customWidth="1"/>
    <col min="1047" max="1047" width="3.44140625" bestFit="1" customWidth="1"/>
    <col min="1048" max="1048" width="3.109375" bestFit="1" customWidth="1"/>
    <col min="1049" max="1049" width="3.88671875" bestFit="1" customWidth="1"/>
    <col min="1050" max="1050" width="4" bestFit="1" customWidth="1"/>
    <col min="1051" max="1051" width="7.109375" bestFit="1" customWidth="1"/>
    <col min="1052" max="1052" width="26.33203125" bestFit="1" customWidth="1"/>
    <col min="1281" max="1281" width="3.44140625" bestFit="1" customWidth="1"/>
    <col min="1282" max="1282" width="22.5546875" customWidth="1"/>
    <col min="1283" max="1283" width="4.109375" bestFit="1" customWidth="1"/>
    <col min="1284" max="1284" width="3" bestFit="1" customWidth="1"/>
    <col min="1285" max="1285" width="3.88671875" customWidth="1"/>
    <col min="1286" max="1286" width="3.33203125" customWidth="1"/>
    <col min="1287" max="1287" width="3" bestFit="1" customWidth="1"/>
    <col min="1288" max="1288" width="3" customWidth="1"/>
    <col min="1289" max="1289" width="3.44140625" customWidth="1"/>
    <col min="1290" max="1290" width="3.5546875" bestFit="1" customWidth="1"/>
    <col min="1291" max="1291" width="3.33203125" bestFit="1" customWidth="1"/>
    <col min="1292" max="1292" width="3" bestFit="1" customWidth="1"/>
    <col min="1293" max="1293" width="3.5546875" bestFit="1" customWidth="1"/>
    <col min="1294" max="1294" width="2.88671875" bestFit="1" customWidth="1"/>
    <col min="1295" max="1295" width="3.44140625" bestFit="1" customWidth="1"/>
    <col min="1296" max="1296" width="3.109375" bestFit="1" customWidth="1"/>
    <col min="1297" max="1297" width="3.88671875" bestFit="1" customWidth="1"/>
    <col min="1298" max="1298" width="4" bestFit="1" customWidth="1"/>
    <col min="1299" max="1299" width="3.33203125" bestFit="1" customWidth="1"/>
    <col min="1300" max="1300" width="3" bestFit="1" customWidth="1"/>
    <col min="1301" max="1301" width="3.5546875" bestFit="1" customWidth="1"/>
    <col min="1302" max="1302" width="3" bestFit="1" customWidth="1"/>
    <col min="1303" max="1303" width="3.44140625" bestFit="1" customWidth="1"/>
    <col min="1304" max="1304" width="3.109375" bestFit="1" customWidth="1"/>
    <col min="1305" max="1305" width="3.88671875" bestFit="1" customWidth="1"/>
    <col min="1306" max="1306" width="4" bestFit="1" customWidth="1"/>
    <col min="1307" max="1307" width="7.109375" bestFit="1" customWidth="1"/>
    <col min="1308" max="1308" width="26.33203125" bestFit="1" customWidth="1"/>
    <col min="1537" max="1537" width="3.44140625" bestFit="1" customWidth="1"/>
    <col min="1538" max="1538" width="22.5546875" customWidth="1"/>
    <col min="1539" max="1539" width="4.109375" bestFit="1" customWidth="1"/>
    <col min="1540" max="1540" width="3" bestFit="1" customWidth="1"/>
    <col min="1541" max="1541" width="3.88671875" customWidth="1"/>
    <col min="1542" max="1542" width="3.33203125" customWidth="1"/>
    <col min="1543" max="1543" width="3" bestFit="1" customWidth="1"/>
    <col min="1544" max="1544" width="3" customWidth="1"/>
    <col min="1545" max="1545" width="3.44140625" customWidth="1"/>
    <col min="1546" max="1546" width="3.5546875" bestFit="1" customWidth="1"/>
    <col min="1547" max="1547" width="3.33203125" bestFit="1" customWidth="1"/>
    <col min="1548" max="1548" width="3" bestFit="1" customWidth="1"/>
    <col min="1549" max="1549" width="3.5546875" bestFit="1" customWidth="1"/>
    <col min="1550" max="1550" width="2.88671875" bestFit="1" customWidth="1"/>
    <col min="1551" max="1551" width="3.44140625" bestFit="1" customWidth="1"/>
    <col min="1552" max="1552" width="3.109375" bestFit="1" customWidth="1"/>
    <col min="1553" max="1553" width="3.88671875" bestFit="1" customWidth="1"/>
    <col min="1554" max="1554" width="4" bestFit="1" customWidth="1"/>
    <col min="1555" max="1555" width="3.33203125" bestFit="1" customWidth="1"/>
    <col min="1556" max="1556" width="3" bestFit="1" customWidth="1"/>
    <col min="1557" max="1557" width="3.5546875" bestFit="1" customWidth="1"/>
    <col min="1558" max="1558" width="3" bestFit="1" customWidth="1"/>
    <col min="1559" max="1559" width="3.44140625" bestFit="1" customWidth="1"/>
    <col min="1560" max="1560" width="3.109375" bestFit="1" customWidth="1"/>
    <col min="1561" max="1561" width="3.88671875" bestFit="1" customWidth="1"/>
    <col min="1562" max="1562" width="4" bestFit="1" customWidth="1"/>
    <col min="1563" max="1563" width="7.109375" bestFit="1" customWidth="1"/>
    <col min="1564" max="1564" width="26.33203125" bestFit="1" customWidth="1"/>
    <col min="1793" max="1793" width="3.44140625" bestFit="1" customWidth="1"/>
    <col min="1794" max="1794" width="22.5546875" customWidth="1"/>
    <col min="1795" max="1795" width="4.109375" bestFit="1" customWidth="1"/>
    <col min="1796" max="1796" width="3" bestFit="1" customWidth="1"/>
    <col min="1797" max="1797" width="3.88671875" customWidth="1"/>
    <col min="1798" max="1798" width="3.33203125" customWidth="1"/>
    <col min="1799" max="1799" width="3" bestFit="1" customWidth="1"/>
    <col min="1800" max="1800" width="3" customWidth="1"/>
    <col min="1801" max="1801" width="3.44140625" customWidth="1"/>
    <col min="1802" max="1802" width="3.5546875" bestFit="1" customWidth="1"/>
    <col min="1803" max="1803" width="3.33203125" bestFit="1" customWidth="1"/>
    <col min="1804" max="1804" width="3" bestFit="1" customWidth="1"/>
    <col min="1805" max="1805" width="3.5546875" bestFit="1" customWidth="1"/>
    <col min="1806" max="1806" width="2.88671875" bestFit="1" customWidth="1"/>
    <col min="1807" max="1807" width="3.44140625" bestFit="1" customWidth="1"/>
    <col min="1808" max="1808" width="3.109375" bestFit="1" customWidth="1"/>
    <col min="1809" max="1809" width="3.88671875" bestFit="1" customWidth="1"/>
    <col min="1810" max="1810" width="4" bestFit="1" customWidth="1"/>
    <col min="1811" max="1811" width="3.33203125" bestFit="1" customWidth="1"/>
    <col min="1812" max="1812" width="3" bestFit="1" customWidth="1"/>
    <col min="1813" max="1813" width="3.5546875" bestFit="1" customWidth="1"/>
    <col min="1814" max="1814" width="3" bestFit="1" customWidth="1"/>
    <col min="1815" max="1815" width="3.44140625" bestFit="1" customWidth="1"/>
    <col min="1816" max="1816" width="3.109375" bestFit="1" customWidth="1"/>
    <col min="1817" max="1817" width="3.88671875" bestFit="1" customWidth="1"/>
    <col min="1818" max="1818" width="4" bestFit="1" customWidth="1"/>
    <col min="1819" max="1819" width="7.109375" bestFit="1" customWidth="1"/>
    <col min="1820" max="1820" width="26.33203125" bestFit="1" customWidth="1"/>
    <col min="2049" max="2049" width="3.44140625" bestFit="1" customWidth="1"/>
    <col min="2050" max="2050" width="22.5546875" customWidth="1"/>
    <col min="2051" max="2051" width="4.109375" bestFit="1" customWidth="1"/>
    <col min="2052" max="2052" width="3" bestFit="1" customWidth="1"/>
    <col min="2053" max="2053" width="3.88671875" customWidth="1"/>
    <col min="2054" max="2054" width="3.33203125" customWidth="1"/>
    <col min="2055" max="2055" width="3" bestFit="1" customWidth="1"/>
    <col min="2056" max="2056" width="3" customWidth="1"/>
    <col min="2057" max="2057" width="3.44140625" customWidth="1"/>
    <col min="2058" max="2058" width="3.5546875" bestFit="1" customWidth="1"/>
    <col min="2059" max="2059" width="3.33203125" bestFit="1" customWidth="1"/>
    <col min="2060" max="2060" width="3" bestFit="1" customWidth="1"/>
    <col min="2061" max="2061" width="3.5546875" bestFit="1" customWidth="1"/>
    <col min="2062" max="2062" width="2.88671875" bestFit="1" customWidth="1"/>
    <col min="2063" max="2063" width="3.44140625" bestFit="1" customWidth="1"/>
    <col min="2064" max="2064" width="3.109375" bestFit="1" customWidth="1"/>
    <col min="2065" max="2065" width="3.88671875" bestFit="1" customWidth="1"/>
    <col min="2066" max="2066" width="4" bestFit="1" customWidth="1"/>
    <col min="2067" max="2067" width="3.33203125" bestFit="1" customWidth="1"/>
    <col min="2068" max="2068" width="3" bestFit="1" customWidth="1"/>
    <col min="2069" max="2069" width="3.5546875" bestFit="1" customWidth="1"/>
    <col min="2070" max="2070" width="3" bestFit="1" customWidth="1"/>
    <col min="2071" max="2071" width="3.44140625" bestFit="1" customWidth="1"/>
    <col min="2072" max="2072" width="3.109375" bestFit="1" customWidth="1"/>
    <col min="2073" max="2073" width="3.88671875" bestFit="1" customWidth="1"/>
    <col min="2074" max="2074" width="4" bestFit="1" customWidth="1"/>
    <col min="2075" max="2075" width="7.109375" bestFit="1" customWidth="1"/>
    <col min="2076" max="2076" width="26.33203125" bestFit="1" customWidth="1"/>
    <col min="2305" max="2305" width="3.44140625" bestFit="1" customWidth="1"/>
    <col min="2306" max="2306" width="22.5546875" customWidth="1"/>
    <col min="2307" max="2307" width="4.109375" bestFit="1" customWidth="1"/>
    <col min="2308" max="2308" width="3" bestFit="1" customWidth="1"/>
    <col min="2309" max="2309" width="3.88671875" customWidth="1"/>
    <col min="2310" max="2310" width="3.33203125" customWidth="1"/>
    <col min="2311" max="2311" width="3" bestFit="1" customWidth="1"/>
    <col min="2312" max="2312" width="3" customWidth="1"/>
    <col min="2313" max="2313" width="3.44140625" customWidth="1"/>
    <col min="2314" max="2314" width="3.5546875" bestFit="1" customWidth="1"/>
    <col min="2315" max="2315" width="3.33203125" bestFit="1" customWidth="1"/>
    <col min="2316" max="2316" width="3" bestFit="1" customWidth="1"/>
    <col min="2317" max="2317" width="3.5546875" bestFit="1" customWidth="1"/>
    <col min="2318" max="2318" width="2.88671875" bestFit="1" customWidth="1"/>
    <col min="2319" max="2319" width="3.44140625" bestFit="1" customWidth="1"/>
    <col min="2320" max="2320" width="3.109375" bestFit="1" customWidth="1"/>
    <col min="2321" max="2321" width="3.88671875" bestFit="1" customWidth="1"/>
    <col min="2322" max="2322" width="4" bestFit="1" customWidth="1"/>
    <col min="2323" max="2323" width="3.33203125" bestFit="1" customWidth="1"/>
    <col min="2324" max="2324" width="3" bestFit="1" customWidth="1"/>
    <col min="2325" max="2325" width="3.5546875" bestFit="1" customWidth="1"/>
    <col min="2326" max="2326" width="3" bestFit="1" customWidth="1"/>
    <col min="2327" max="2327" width="3.44140625" bestFit="1" customWidth="1"/>
    <col min="2328" max="2328" width="3.109375" bestFit="1" customWidth="1"/>
    <col min="2329" max="2329" width="3.88671875" bestFit="1" customWidth="1"/>
    <col min="2330" max="2330" width="4" bestFit="1" customWidth="1"/>
    <col min="2331" max="2331" width="7.109375" bestFit="1" customWidth="1"/>
    <col min="2332" max="2332" width="26.33203125" bestFit="1" customWidth="1"/>
    <col min="2561" max="2561" width="3.44140625" bestFit="1" customWidth="1"/>
    <col min="2562" max="2562" width="22.5546875" customWidth="1"/>
    <col min="2563" max="2563" width="4.109375" bestFit="1" customWidth="1"/>
    <col min="2564" max="2564" width="3" bestFit="1" customWidth="1"/>
    <col min="2565" max="2565" width="3.88671875" customWidth="1"/>
    <col min="2566" max="2566" width="3.33203125" customWidth="1"/>
    <col min="2567" max="2567" width="3" bestFit="1" customWidth="1"/>
    <col min="2568" max="2568" width="3" customWidth="1"/>
    <col min="2569" max="2569" width="3.44140625" customWidth="1"/>
    <col min="2570" max="2570" width="3.5546875" bestFit="1" customWidth="1"/>
    <col min="2571" max="2571" width="3.33203125" bestFit="1" customWidth="1"/>
    <col min="2572" max="2572" width="3" bestFit="1" customWidth="1"/>
    <col min="2573" max="2573" width="3.5546875" bestFit="1" customWidth="1"/>
    <col min="2574" max="2574" width="2.88671875" bestFit="1" customWidth="1"/>
    <col min="2575" max="2575" width="3.44140625" bestFit="1" customWidth="1"/>
    <col min="2576" max="2576" width="3.109375" bestFit="1" customWidth="1"/>
    <col min="2577" max="2577" width="3.88671875" bestFit="1" customWidth="1"/>
    <col min="2578" max="2578" width="4" bestFit="1" customWidth="1"/>
    <col min="2579" max="2579" width="3.33203125" bestFit="1" customWidth="1"/>
    <col min="2580" max="2580" width="3" bestFit="1" customWidth="1"/>
    <col min="2581" max="2581" width="3.5546875" bestFit="1" customWidth="1"/>
    <col min="2582" max="2582" width="3" bestFit="1" customWidth="1"/>
    <col min="2583" max="2583" width="3.44140625" bestFit="1" customWidth="1"/>
    <col min="2584" max="2584" width="3.109375" bestFit="1" customWidth="1"/>
    <col min="2585" max="2585" width="3.88671875" bestFit="1" customWidth="1"/>
    <col min="2586" max="2586" width="4" bestFit="1" customWidth="1"/>
    <col min="2587" max="2587" width="7.109375" bestFit="1" customWidth="1"/>
    <col min="2588" max="2588" width="26.33203125" bestFit="1" customWidth="1"/>
    <col min="2817" max="2817" width="3.44140625" bestFit="1" customWidth="1"/>
    <col min="2818" max="2818" width="22.5546875" customWidth="1"/>
    <col min="2819" max="2819" width="4.109375" bestFit="1" customWidth="1"/>
    <col min="2820" max="2820" width="3" bestFit="1" customWidth="1"/>
    <col min="2821" max="2821" width="3.88671875" customWidth="1"/>
    <col min="2822" max="2822" width="3.33203125" customWidth="1"/>
    <col min="2823" max="2823" width="3" bestFit="1" customWidth="1"/>
    <col min="2824" max="2824" width="3" customWidth="1"/>
    <col min="2825" max="2825" width="3.44140625" customWidth="1"/>
    <col min="2826" max="2826" width="3.5546875" bestFit="1" customWidth="1"/>
    <col min="2827" max="2827" width="3.33203125" bestFit="1" customWidth="1"/>
    <col min="2828" max="2828" width="3" bestFit="1" customWidth="1"/>
    <col min="2829" max="2829" width="3.5546875" bestFit="1" customWidth="1"/>
    <col min="2830" max="2830" width="2.88671875" bestFit="1" customWidth="1"/>
    <col min="2831" max="2831" width="3.44140625" bestFit="1" customWidth="1"/>
    <col min="2832" max="2832" width="3.109375" bestFit="1" customWidth="1"/>
    <col min="2833" max="2833" width="3.88671875" bestFit="1" customWidth="1"/>
    <col min="2834" max="2834" width="4" bestFit="1" customWidth="1"/>
    <col min="2835" max="2835" width="3.33203125" bestFit="1" customWidth="1"/>
    <col min="2836" max="2836" width="3" bestFit="1" customWidth="1"/>
    <col min="2837" max="2837" width="3.5546875" bestFit="1" customWidth="1"/>
    <col min="2838" max="2838" width="3" bestFit="1" customWidth="1"/>
    <col min="2839" max="2839" width="3.44140625" bestFit="1" customWidth="1"/>
    <col min="2840" max="2840" width="3.109375" bestFit="1" customWidth="1"/>
    <col min="2841" max="2841" width="3.88671875" bestFit="1" customWidth="1"/>
    <col min="2842" max="2842" width="4" bestFit="1" customWidth="1"/>
    <col min="2843" max="2843" width="7.109375" bestFit="1" customWidth="1"/>
    <col min="2844" max="2844" width="26.33203125" bestFit="1" customWidth="1"/>
    <col min="3073" max="3073" width="3.44140625" bestFit="1" customWidth="1"/>
    <col min="3074" max="3074" width="22.5546875" customWidth="1"/>
    <col min="3075" max="3075" width="4.109375" bestFit="1" customWidth="1"/>
    <col min="3076" max="3076" width="3" bestFit="1" customWidth="1"/>
    <col min="3077" max="3077" width="3.88671875" customWidth="1"/>
    <col min="3078" max="3078" width="3.33203125" customWidth="1"/>
    <col min="3079" max="3079" width="3" bestFit="1" customWidth="1"/>
    <col min="3080" max="3080" width="3" customWidth="1"/>
    <col min="3081" max="3081" width="3.44140625" customWidth="1"/>
    <col min="3082" max="3082" width="3.5546875" bestFit="1" customWidth="1"/>
    <col min="3083" max="3083" width="3.33203125" bestFit="1" customWidth="1"/>
    <col min="3084" max="3084" width="3" bestFit="1" customWidth="1"/>
    <col min="3085" max="3085" width="3.5546875" bestFit="1" customWidth="1"/>
    <col min="3086" max="3086" width="2.88671875" bestFit="1" customWidth="1"/>
    <col min="3087" max="3087" width="3.44140625" bestFit="1" customWidth="1"/>
    <col min="3088" max="3088" width="3.109375" bestFit="1" customWidth="1"/>
    <col min="3089" max="3089" width="3.88671875" bestFit="1" customWidth="1"/>
    <col min="3090" max="3090" width="4" bestFit="1" customWidth="1"/>
    <col min="3091" max="3091" width="3.33203125" bestFit="1" customWidth="1"/>
    <col min="3092" max="3092" width="3" bestFit="1" customWidth="1"/>
    <col min="3093" max="3093" width="3.5546875" bestFit="1" customWidth="1"/>
    <col min="3094" max="3094" width="3" bestFit="1" customWidth="1"/>
    <col min="3095" max="3095" width="3.44140625" bestFit="1" customWidth="1"/>
    <col min="3096" max="3096" width="3.109375" bestFit="1" customWidth="1"/>
    <col min="3097" max="3097" width="3.88671875" bestFit="1" customWidth="1"/>
    <col min="3098" max="3098" width="4" bestFit="1" customWidth="1"/>
    <col min="3099" max="3099" width="7.109375" bestFit="1" customWidth="1"/>
    <col min="3100" max="3100" width="26.33203125" bestFit="1" customWidth="1"/>
    <col min="3329" max="3329" width="3.44140625" bestFit="1" customWidth="1"/>
    <col min="3330" max="3330" width="22.5546875" customWidth="1"/>
    <col min="3331" max="3331" width="4.109375" bestFit="1" customWidth="1"/>
    <col min="3332" max="3332" width="3" bestFit="1" customWidth="1"/>
    <col min="3333" max="3333" width="3.88671875" customWidth="1"/>
    <col min="3334" max="3334" width="3.33203125" customWidth="1"/>
    <col min="3335" max="3335" width="3" bestFit="1" customWidth="1"/>
    <col min="3336" max="3336" width="3" customWidth="1"/>
    <col min="3337" max="3337" width="3.44140625" customWidth="1"/>
    <col min="3338" max="3338" width="3.5546875" bestFit="1" customWidth="1"/>
    <col min="3339" max="3339" width="3.33203125" bestFit="1" customWidth="1"/>
    <col min="3340" max="3340" width="3" bestFit="1" customWidth="1"/>
    <col min="3341" max="3341" width="3.5546875" bestFit="1" customWidth="1"/>
    <col min="3342" max="3342" width="2.88671875" bestFit="1" customWidth="1"/>
    <col min="3343" max="3343" width="3.44140625" bestFit="1" customWidth="1"/>
    <col min="3344" max="3344" width="3.109375" bestFit="1" customWidth="1"/>
    <col min="3345" max="3345" width="3.88671875" bestFit="1" customWidth="1"/>
    <col min="3346" max="3346" width="4" bestFit="1" customWidth="1"/>
    <col min="3347" max="3347" width="3.33203125" bestFit="1" customWidth="1"/>
    <col min="3348" max="3348" width="3" bestFit="1" customWidth="1"/>
    <col min="3349" max="3349" width="3.5546875" bestFit="1" customWidth="1"/>
    <col min="3350" max="3350" width="3" bestFit="1" customWidth="1"/>
    <col min="3351" max="3351" width="3.44140625" bestFit="1" customWidth="1"/>
    <col min="3352" max="3352" width="3.109375" bestFit="1" customWidth="1"/>
    <col min="3353" max="3353" width="3.88671875" bestFit="1" customWidth="1"/>
    <col min="3354" max="3354" width="4" bestFit="1" customWidth="1"/>
    <col min="3355" max="3355" width="7.109375" bestFit="1" customWidth="1"/>
    <col min="3356" max="3356" width="26.33203125" bestFit="1" customWidth="1"/>
    <col min="3585" max="3585" width="3.44140625" bestFit="1" customWidth="1"/>
    <col min="3586" max="3586" width="22.5546875" customWidth="1"/>
    <col min="3587" max="3587" width="4.109375" bestFit="1" customWidth="1"/>
    <col min="3588" max="3588" width="3" bestFit="1" customWidth="1"/>
    <col min="3589" max="3589" width="3.88671875" customWidth="1"/>
    <col min="3590" max="3590" width="3.33203125" customWidth="1"/>
    <col min="3591" max="3591" width="3" bestFit="1" customWidth="1"/>
    <col min="3592" max="3592" width="3" customWidth="1"/>
    <col min="3593" max="3593" width="3.44140625" customWidth="1"/>
    <col min="3594" max="3594" width="3.5546875" bestFit="1" customWidth="1"/>
    <col min="3595" max="3595" width="3.33203125" bestFit="1" customWidth="1"/>
    <col min="3596" max="3596" width="3" bestFit="1" customWidth="1"/>
    <col min="3597" max="3597" width="3.5546875" bestFit="1" customWidth="1"/>
    <col min="3598" max="3598" width="2.88671875" bestFit="1" customWidth="1"/>
    <col min="3599" max="3599" width="3.44140625" bestFit="1" customWidth="1"/>
    <col min="3600" max="3600" width="3.109375" bestFit="1" customWidth="1"/>
    <col min="3601" max="3601" width="3.88671875" bestFit="1" customWidth="1"/>
    <col min="3602" max="3602" width="4" bestFit="1" customWidth="1"/>
    <col min="3603" max="3603" width="3.33203125" bestFit="1" customWidth="1"/>
    <col min="3604" max="3604" width="3" bestFit="1" customWidth="1"/>
    <col min="3605" max="3605" width="3.5546875" bestFit="1" customWidth="1"/>
    <col min="3606" max="3606" width="3" bestFit="1" customWidth="1"/>
    <col min="3607" max="3607" width="3.44140625" bestFit="1" customWidth="1"/>
    <col min="3608" max="3608" width="3.109375" bestFit="1" customWidth="1"/>
    <col min="3609" max="3609" width="3.88671875" bestFit="1" customWidth="1"/>
    <col min="3610" max="3610" width="4" bestFit="1" customWidth="1"/>
    <col min="3611" max="3611" width="7.109375" bestFit="1" customWidth="1"/>
    <col min="3612" max="3612" width="26.33203125" bestFit="1" customWidth="1"/>
    <col min="3841" max="3841" width="3.44140625" bestFit="1" customWidth="1"/>
    <col min="3842" max="3842" width="22.5546875" customWidth="1"/>
    <col min="3843" max="3843" width="4.109375" bestFit="1" customWidth="1"/>
    <col min="3844" max="3844" width="3" bestFit="1" customWidth="1"/>
    <col min="3845" max="3845" width="3.88671875" customWidth="1"/>
    <col min="3846" max="3846" width="3.33203125" customWidth="1"/>
    <col min="3847" max="3847" width="3" bestFit="1" customWidth="1"/>
    <col min="3848" max="3848" width="3" customWidth="1"/>
    <col min="3849" max="3849" width="3.44140625" customWidth="1"/>
    <col min="3850" max="3850" width="3.5546875" bestFit="1" customWidth="1"/>
    <col min="3851" max="3851" width="3.33203125" bestFit="1" customWidth="1"/>
    <col min="3852" max="3852" width="3" bestFit="1" customWidth="1"/>
    <col min="3853" max="3853" width="3.5546875" bestFit="1" customWidth="1"/>
    <col min="3854" max="3854" width="2.88671875" bestFit="1" customWidth="1"/>
    <col min="3855" max="3855" width="3.44140625" bestFit="1" customWidth="1"/>
    <col min="3856" max="3856" width="3.109375" bestFit="1" customWidth="1"/>
    <col min="3857" max="3857" width="3.88671875" bestFit="1" customWidth="1"/>
    <col min="3858" max="3858" width="4" bestFit="1" customWidth="1"/>
    <col min="3859" max="3859" width="3.33203125" bestFit="1" customWidth="1"/>
    <col min="3860" max="3860" width="3" bestFit="1" customWidth="1"/>
    <col min="3861" max="3861" width="3.5546875" bestFit="1" customWidth="1"/>
    <col min="3862" max="3862" width="3" bestFit="1" customWidth="1"/>
    <col min="3863" max="3863" width="3.44140625" bestFit="1" customWidth="1"/>
    <col min="3864" max="3864" width="3.109375" bestFit="1" customWidth="1"/>
    <col min="3865" max="3865" width="3.88671875" bestFit="1" customWidth="1"/>
    <col min="3866" max="3866" width="4" bestFit="1" customWidth="1"/>
    <col min="3867" max="3867" width="7.109375" bestFit="1" customWidth="1"/>
    <col min="3868" max="3868" width="26.33203125" bestFit="1" customWidth="1"/>
    <col min="4097" max="4097" width="3.44140625" bestFit="1" customWidth="1"/>
    <col min="4098" max="4098" width="22.5546875" customWidth="1"/>
    <col min="4099" max="4099" width="4.109375" bestFit="1" customWidth="1"/>
    <col min="4100" max="4100" width="3" bestFit="1" customWidth="1"/>
    <col min="4101" max="4101" width="3.88671875" customWidth="1"/>
    <col min="4102" max="4102" width="3.33203125" customWidth="1"/>
    <col min="4103" max="4103" width="3" bestFit="1" customWidth="1"/>
    <col min="4104" max="4104" width="3" customWidth="1"/>
    <col min="4105" max="4105" width="3.44140625" customWidth="1"/>
    <col min="4106" max="4106" width="3.5546875" bestFit="1" customWidth="1"/>
    <col min="4107" max="4107" width="3.33203125" bestFit="1" customWidth="1"/>
    <col min="4108" max="4108" width="3" bestFit="1" customWidth="1"/>
    <col min="4109" max="4109" width="3.5546875" bestFit="1" customWidth="1"/>
    <col min="4110" max="4110" width="2.88671875" bestFit="1" customWidth="1"/>
    <col min="4111" max="4111" width="3.44140625" bestFit="1" customWidth="1"/>
    <col min="4112" max="4112" width="3.109375" bestFit="1" customWidth="1"/>
    <col min="4113" max="4113" width="3.88671875" bestFit="1" customWidth="1"/>
    <col min="4114" max="4114" width="4" bestFit="1" customWidth="1"/>
    <col min="4115" max="4115" width="3.33203125" bestFit="1" customWidth="1"/>
    <col min="4116" max="4116" width="3" bestFit="1" customWidth="1"/>
    <col min="4117" max="4117" width="3.5546875" bestFit="1" customWidth="1"/>
    <col min="4118" max="4118" width="3" bestFit="1" customWidth="1"/>
    <col min="4119" max="4119" width="3.44140625" bestFit="1" customWidth="1"/>
    <col min="4120" max="4120" width="3.109375" bestFit="1" customWidth="1"/>
    <col min="4121" max="4121" width="3.88671875" bestFit="1" customWidth="1"/>
    <col min="4122" max="4122" width="4" bestFit="1" customWidth="1"/>
    <col min="4123" max="4123" width="7.109375" bestFit="1" customWidth="1"/>
    <col min="4124" max="4124" width="26.33203125" bestFit="1" customWidth="1"/>
    <col min="4353" max="4353" width="3.44140625" bestFit="1" customWidth="1"/>
    <col min="4354" max="4354" width="22.5546875" customWidth="1"/>
    <col min="4355" max="4355" width="4.109375" bestFit="1" customWidth="1"/>
    <col min="4356" max="4356" width="3" bestFit="1" customWidth="1"/>
    <col min="4357" max="4357" width="3.88671875" customWidth="1"/>
    <col min="4358" max="4358" width="3.33203125" customWidth="1"/>
    <col min="4359" max="4359" width="3" bestFit="1" customWidth="1"/>
    <col min="4360" max="4360" width="3" customWidth="1"/>
    <col min="4361" max="4361" width="3.44140625" customWidth="1"/>
    <col min="4362" max="4362" width="3.5546875" bestFit="1" customWidth="1"/>
    <col min="4363" max="4363" width="3.33203125" bestFit="1" customWidth="1"/>
    <col min="4364" max="4364" width="3" bestFit="1" customWidth="1"/>
    <col min="4365" max="4365" width="3.5546875" bestFit="1" customWidth="1"/>
    <col min="4366" max="4366" width="2.88671875" bestFit="1" customWidth="1"/>
    <col min="4367" max="4367" width="3.44140625" bestFit="1" customWidth="1"/>
    <col min="4368" max="4368" width="3.109375" bestFit="1" customWidth="1"/>
    <col min="4369" max="4369" width="3.88671875" bestFit="1" customWidth="1"/>
    <col min="4370" max="4370" width="4" bestFit="1" customWidth="1"/>
    <col min="4371" max="4371" width="3.33203125" bestFit="1" customWidth="1"/>
    <col min="4372" max="4372" width="3" bestFit="1" customWidth="1"/>
    <col min="4373" max="4373" width="3.5546875" bestFit="1" customWidth="1"/>
    <col min="4374" max="4374" width="3" bestFit="1" customWidth="1"/>
    <col min="4375" max="4375" width="3.44140625" bestFit="1" customWidth="1"/>
    <col min="4376" max="4376" width="3.109375" bestFit="1" customWidth="1"/>
    <col min="4377" max="4377" width="3.88671875" bestFit="1" customWidth="1"/>
    <col min="4378" max="4378" width="4" bestFit="1" customWidth="1"/>
    <col min="4379" max="4379" width="7.109375" bestFit="1" customWidth="1"/>
    <col min="4380" max="4380" width="26.33203125" bestFit="1" customWidth="1"/>
    <col min="4609" max="4609" width="3.44140625" bestFit="1" customWidth="1"/>
    <col min="4610" max="4610" width="22.5546875" customWidth="1"/>
    <col min="4611" max="4611" width="4.109375" bestFit="1" customWidth="1"/>
    <col min="4612" max="4612" width="3" bestFit="1" customWidth="1"/>
    <col min="4613" max="4613" width="3.88671875" customWidth="1"/>
    <col min="4614" max="4614" width="3.33203125" customWidth="1"/>
    <col min="4615" max="4615" width="3" bestFit="1" customWidth="1"/>
    <col min="4616" max="4616" width="3" customWidth="1"/>
    <col min="4617" max="4617" width="3.44140625" customWidth="1"/>
    <col min="4618" max="4618" width="3.5546875" bestFit="1" customWidth="1"/>
    <col min="4619" max="4619" width="3.33203125" bestFit="1" customWidth="1"/>
    <col min="4620" max="4620" width="3" bestFit="1" customWidth="1"/>
    <col min="4621" max="4621" width="3.5546875" bestFit="1" customWidth="1"/>
    <col min="4622" max="4622" width="2.88671875" bestFit="1" customWidth="1"/>
    <col min="4623" max="4623" width="3.44140625" bestFit="1" customWidth="1"/>
    <col min="4624" max="4624" width="3.109375" bestFit="1" customWidth="1"/>
    <col min="4625" max="4625" width="3.88671875" bestFit="1" customWidth="1"/>
    <col min="4626" max="4626" width="4" bestFit="1" customWidth="1"/>
    <col min="4627" max="4627" width="3.33203125" bestFit="1" customWidth="1"/>
    <col min="4628" max="4628" width="3" bestFit="1" customWidth="1"/>
    <col min="4629" max="4629" width="3.5546875" bestFit="1" customWidth="1"/>
    <col min="4630" max="4630" width="3" bestFit="1" customWidth="1"/>
    <col min="4631" max="4631" width="3.44140625" bestFit="1" customWidth="1"/>
    <col min="4632" max="4632" width="3.109375" bestFit="1" customWidth="1"/>
    <col min="4633" max="4633" width="3.88671875" bestFit="1" customWidth="1"/>
    <col min="4634" max="4634" width="4" bestFit="1" customWidth="1"/>
    <col min="4635" max="4635" width="7.109375" bestFit="1" customWidth="1"/>
    <col min="4636" max="4636" width="26.33203125" bestFit="1" customWidth="1"/>
    <col min="4865" max="4865" width="3.44140625" bestFit="1" customWidth="1"/>
    <col min="4866" max="4866" width="22.5546875" customWidth="1"/>
    <col min="4867" max="4867" width="4.109375" bestFit="1" customWidth="1"/>
    <col min="4868" max="4868" width="3" bestFit="1" customWidth="1"/>
    <col min="4869" max="4869" width="3.88671875" customWidth="1"/>
    <col min="4870" max="4870" width="3.33203125" customWidth="1"/>
    <col min="4871" max="4871" width="3" bestFit="1" customWidth="1"/>
    <col min="4872" max="4872" width="3" customWidth="1"/>
    <col min="4873" max="4873" width="3.44140625" customWidth="1"/>
    <col min="4874" max="4874" width="3.5546875" bestFit="1" customWidth="1"/>
    <col min="4875" max="4875" width="3.33203125" bestFit="1" customWidth="1"/>
    <col min="4876" max="4876" width="3" bestFit="1" customWidth="1"/>
    <col min="4877" max="4877" width="3.5546875" bestFit="1" customWidth="1"/>
    <col min="4878" max="4878" width="2.88671875" bestFit="1" customWidth="1"/>
    <col min="4879" max="4879" width="3.44140625" bestFit="1" customWidth="1"/>
    <col min="4880" max="4880" width="3.109375" bestFit="1" customWidth="1"/>
    <col min="4881" max="4881" width="3.88671875" bestFit="1" customWidth="1"/>
    <col min="4882" max="4882" width="4" bestFit="1" customWidth="1"/>
    <col min="4883" max="4883" width="3.33203125" bestFit="1" customWidth="1"/>
    <col min="4884" max="4884" width="3" bestFit="1" customWidth="1"/>
    <col min="4885" max="4885" width="3.5546875" bestFit="1" customWidth="1"/>
    <col min="4886" max="4886" width="3" bestFit="1" customWidth="1"/>
    <col min="4887" max="4887" width="3.44140625" bestFit="1" customWidth="1"/>
    <col min="4888" max="4888" width="3.109375" bestFit="1" customWidth="1"/>
    <col min="4889" max="4889" width="3.88671875" bestFit="1" customWidth="1"/>
    <col min="4890" max="4890" width="4" bestFit="1" customWidth="1"/>
    <col min="4891" max="4891" width="7.109375" bestFit="1" customWidth="1"/>
    <col min="4892" max="4892" width="26.33203125" bestFit="1" customWidth="1"/>
    <col min="5121" max="5121" width="3.44140625" bestFit="1" customWidth="1"/>
    <col min="5122" max="5122" width="22.5546875" customWidth="1"/>
    <col min="5123" max="5123" width="4.109375" bestFit="1" customWidth="1"/>
    <col min="5124" max="5124" width="3" bestFit="1" customWidth="1"/>
    <col min="5125" max="5125" width="3.88671875" customWidth="1"/>
    <col min="5126" max="5126" width="3.33203125" customWidth="1"/>
    <col min="5127" max="5127" width="3" bestFit="1" customWidth="1"/>
    <col min="5128" max="5128" width="3" customWidth="1"/>
    <col min="5129" max="5129" width="3.44140625" customWidth="1"/>
    <col min="5130" max="5130" width="3.5546875" bestFit="1" customWidth="1"/>
    <col min="5131" max="5131" width="3.33203125" bestFit="1" customWidth="1"/>
    <col min="5132" max="5132" width="3" bestFit="1" customWidth="1"/>
    <col min="5133" max="5133" width="3.5546875" bestFit="1" customWidth="1"/>
    <col min="5134" max="5134" width="2.88671875" bestFit="1" customWidth="1"/>
    <col min="5135" max="5135" width="3.44140625" bestFit="1" customWidth="1"/>
    <col min="5136" max="5136" width="3.109375" bestFit="1" customWidth="1"/>
    <col min="5137" max="5137" width="3.88671875" bestFit="1" customWidth="1"/>
    <col min="5138" max="5138" width="4" bestFit="1" customWidth="1"/>
    <col min="5139" max="5139" width="3.33203125" bestFit="1" customWidth="1"/>
    <col min="5140" max="5140" width="3" bestFit="1" customWidth="1"/>
    <col min="5141" max="5141" width="3.5546875" bestFit="1" customWidth="1"/>
    <col min="5142" max="5142" width="3" bestFit="1" customWidth="1"/>
    <col min="5143" max="5143" width="3.44140625" bestFit="1" customWidth="1"/>
    <col min="5144" max="5144" width="3.109375" bestFit="1" customWidth="1"/>
    <col min="5145" max="5145" width="3.88671875" bestFit="1" customWidth="1"/>
    <col min="5146" max="5146" width="4" bestFit="1" customWidth="1"/>
    <col min="5147" max="5147" width="7.109375" bestFit="1" customWidth="1"/>
    <col min="5148" max="5148" width="26.33203125" bestFit="1" customWidth="1"/>
    <col min="5377" max="5377" width="3.44140625" bestFit="1" customWidth="1"/>
    <col min="5378" max="5378" width="22.5546875" customWidth="1"/>
    <col min="5379" max="5379" width="4.109375" bestFit="1" customWidth="1"/>
    <col min="5380" max="5380" width="3" bestFit="1" customWidth="1"/>
    <col min="5381" max="5381" width="3.88671875" customWidth="1"/>
    <col min="5382" max="5382" width="3.33203125" customWidth="1"/>
    <col min="5383" max="5383" width="3" bestFit="1" customWidth="1"/>
    <col min="5384" max="5384" width="3" customWidth="1"/>
    <col min="5385" max="5385" width="3.44140625" customWidth="1"/>
    <col min="5386" max="5386" width="3.5546875" bestFit="1" customWidth="1"/>
    <col min="5387" max="5387" width="3.33203125" bestFit="1" customWidth="1"/>
    <col min="5388" max="5388" width="3" bestFit="1" customWidth="1"/>
    <col min="5389" max="5389" width="3.5546875" bestFit="1" customWidth="1"/>
    <col min="5390" max="5390" width="2.88671875" bestFit="1" customWidth="1"/>
    <col min="5391" max="5391" width="3.44140625" bestFit="1" customWidth="1"/>
    <col min="5392" max="5392" width="3.109375" bestFit="1" customWidth="1"/>
    <col min="5393" max="5393" width="3.88671875" bestFit="1" customWidth="1"/>
    <col min="5394" max="5394" width="4" bestFit="1" customWidth="1"/>
    <col min="5395" max="5395" width="3.33203125" bestFit="1" customWidth="1"/>
    <col min="5396" max="5396" width="3" bestFit="1" customWidth="1"/>
    <col min="5397" max="5397" width="3.5546875" bestFit="1" customWidth="1"/>
    <col min="5398" max="5398" width="3" bestFit="1" customWidth="1"/>
    <col min="5399" max="5399" width="3.44140625" bestFit="1" customWidth="1"/>
    <col min="5400" max="5400" width="3.109375" bestFit="1" customWidth="1"/>
    <col min="5401" max="5401" width="3.88671875" bestFit="1" customWidth="1"/>
    <col min="5402" max="5402" width="4" bestFit="1" customWidth="1"/>
    <col min="5403" max="5403" width="7.109375" bestFit="1" customWidth="1"/>
    <col min="5404" max="5404" width="26.33203125" bestFit="1" customWidth="1"/>
    <col min="5633" max="5633" width="3.44140625" bestFit="1" customWidth="1"/>
    <col min="5634" max="5634" width="22.5546875" customWidth="1"/>
    <col min="5635" max="5635" width="4.109375" bestFit="1" customWidth="1"/>
    <col min="5636" max="5636" width="3" bestFit="1" customWidth="1"/>
    <col min="5637" max="5637" width="3.88671875" customWidth="1"/>
    <col min="5638" max="5638" width="3.33203125" customWidth="1"/>
    <col min="5639" max="5639" width="3" bestFit="1" customWidth="1"/>
    <col min="5640" max="5640" width="3" customWidth="1"/>
    <col min="5641" max="5641" width="3.44140625" customWidth="1"/>
    <col min="5642" max="5642" width="3.5546875" bestFit="1" customWidth="1"/>
    <col min="5643" max="5643" width="3.33203125" bestFit="1" customWidth="1"/>
    <col min="5644" max="5644" width="3" bestFit="1" customWidth="1"/>
    <col min="5645" max="5645" width="3.5546875" bestFit="1" customWidth="1"/>
    <col min="5646" max="5646" width="2.88671875" bestFit="1" customWidth="1"/>
    <col min="5647" max="5647" width="3.44140625" bestFit="1" customWidth="1"/>
    <col min="5648" max="5648" width="3.109375" bestFit="1" customWidth="1"/>
    <col min="5649" max="5649" width="3.88671875" bestFit="1" customWidth="1"/>
    <col min="5650" max="5650" width="4" bestFit="1" customWidth="1"/>
    <col min="5651" max="5651" width="3.33203125" bestFit="1" customWidth="1"/>
    <col min="5652" max="5652" width="3" bestFit="1" customWidth="1"/>
    <col min="5653" max="5653" width="3.5546875" bestFit="1" customWidth="1"/>
    <col min="5654" max="5654" width="3" bestFit="1" customWidth="1"/>
    <col min="5655" max="5655" width="3.44140625" bestFit="1" customWidth="1"/>
    <col min="5656" max="5656" width="3.109375" bestFit="1" customWidth="1"/>
    <col min="5657" max="5657" width="3.88671875" bestFit="1" customWidth="1"/>
    <col min="5658" max="5658" width="4" bestFit="1" customWidth="1"/>
    <col min="5659" max="5659" width="7.109375" bestFit="1" customWidth="1"/>
    <col min="5660" max="5660" width="26.33203125" bestFit="1" customWidth="1"/>
    <col min="5889" max="5889" width="3.44140625" bestFit="1" customWidth="1"/>
    <col min="5890" max="5890" width="22.5546875" customWidth="1"/>
    <col min="5891" max="5891" width="4.109375" bestFit="1" customWidth="1"/>
    <col min="5892" max="5892" width="3" bestFit="1" customWidth="1"/>
    <col min="5893" max="5893" width="3.88671875" customWidth="1"/>
    <col min="5894" max="5894" width="3.33203125" customWidth="1"/>
    <col min="5895" max="5895" width="3" bestFit="1" customWidth="1"/>
    <col min="5896" max="5896" width="3" customWidth="1"/>
    <col min="5897" max="5897" width="3.44140625" customWidth="1"/>
    <col min="5898" max="5898" width="3.5546875" bestFit="1" customWidth="1"/>
    <col min="5899" max="5899" width="3.33203125" bestFit="1" customWidth="1"/>
    <col min="5900" max="5900" width="3" bestFit="1" customWidth="1"/>
    <col min="5901" max="5901" width="3.5546875" bestFit="1" customWidth="1"/>
    <col min="5902" max="5902" width="2.88671875" bestFit="1" customWidth="1"/>
    <col min="5903" max="5903" width="3.44140625" bestFit="1" customWidth="1"/>
    <col min="5904" max="5904" width="3.109375" bestFit="1" customWidth="1"/>
    <col min="5905" max="5905" width="3.88671875" bestFit="1" customWidth="1"/>
    <col min="5906" max="5906" width="4" bestFit="1" customWidth="1"/>
    <col min="5907" max="5907" width="3.33203125" bestFit="1" customWidth="1"/>
    <col min="5908" max="5908" width="3" bestFit="1" customWidth="1"/>
    <col min="5909" max="5909" width="3.5546875" bestFit="1" customWidth="1"/>
    <col min="5910" max="5910" width="3" bestFit="1" customWidth="1"/>
    <col min="5911" max="5911" width="3.44140625" bestFit="1" customWidth="1"/>
    <col min="5912" max="5912" width="3.109375" bestFit="1" customWidth="1"/>
    <col min="5913" max="5913" width="3.88671875" bestFit="1" customWidth="1"/>
    <col min="5914" max="5914" width="4" bestFit="1" customWidth="1"/>
    <col min="5915" max="5915" width="7.109375" bestFit="1" customWidth="1"/>
    <col min="5916" max="5916" width="26.33203125" bestFit="1" customWidth="1"/>
    <col min="6145" max="6145" width="3.44140625" bestFit="1" customWidth="1"/>
    <col min="6146" max="6146" width="22.5546875" customWidth="1"/>
    <col min="6147" max="6147" width="4.109375" bestFit="1" customWidth="1"/>
    <col min="6148" max="6148" width="3" bestFit="1" customWidth="1"/>
    <col min="6149" max="6149" width="3.88671875" customWidth="1"/>
    <col min="6150" max="6150" width="3.33203125" customWidth="1"/>
    <col min="6151" max="6151" width="3" bestFit="1" customWidth="1"/>
    <col min="6152" max="6152" width="3" customWidth="1"/>
    <col min="6153" max="6153" width="3.44140625" customWidth="1"/>
    <col min="6154" max="6154" width="3.5546875" bestFit="1" customWidth="1"/>
    <col min="6155" max="6155" width="3.33203125" bestFit="1" customWidth="1"/>
    <col min="6156" max="6156" width="3" bestFit="1" customWidth="1"/>
    <col min="6157" max="6157" width="3.5546875" bestFit="1" customWidth="1"/>
    <col min="6158" max="6158" width="2.88671875" bestFit="1" customWidth="1"/>
    <col min="6159" max="6159" width="3.44140625" bestFit="1" customWidth="1"/>
    <col min="6160" max="6160" width="3.109375" bestFit="1" customWidth="1"/>
    <col min="6161" max="6161" width="3.88671875" bestFit="1" customWidth="1"/>
    <col min="6162" max="6162" width="4" bestFit="1" customWidth="1"/>
    <col min="6163" max="6163" width="3.33203125" bestFit="1" customWidth="1"/>
    <col min="6164" max="6164" width="3" bestFit="1" customWidth="1"/>
    <col min="6165" max="6165" width="3.5546875" bestFit="1" customWidth="1"/>
    <col min="6166" max="6166" width="3" bestFit="1" customWidth="1"/>
    <col min="6167" max="6167" width="3.44140625" bestFit="1" customWidth="1"/>
    <col min="6168" max="6168" width="3.109375" bestFit="1" customWidth="1"/>
    <col min="6169" max="6169" width="3.88671875" bestFit="1" customWidth="1"/>
    <col min="6170" max="6170" width="4" bestFit="1" customWidth="1"/>
    <col min="6171" max="6171" width="7.109375" bestFit="1" customWidth="1"/>
    <col min="6172" max="6172" width="26.33203125" bestFit="1" customWidth="1"/>
    <col min="6401" max="6401" width="3.44140625" bestFit="1" customWidth="1"/>
    <col min="6402" max="6402" width="22.5546875" customWidth="1"/>
    <col min="6403" max="6403" width="4.109375" bestFit="1" customWidth="1"/>
    <col min="6404" max="6404" width="3" bestFit="1" customWidth="1"/>
    <col min="6405" max="6405" width="3.88671875" customWidth="1"/>
    <col min="6406" max="6406" width="3.33203125" customWidth="1"/>
    <col min="6407" max="6407" width="3" bestFit="1" customWidth="1"/>
    <col min="6408" max="6408" width="3" customWidth="1"/>
    <col min="6409" max="6409" width="3.44140625" customWidth="1"/>
    <col min="6410" max="6410" width="3.5546875" bestFit="1" customWidth="1"/>
    <col min="6411" max="6411" width="3.33203125" bestFit="1" customWidth="1"/>
    <col min="6412" max="6412" width="3" bestFit="1" customWidth="1"/>
    <col min="6413" max="6413" width="3.5546875" bestFit="1" customWidth="1"/>
    <col min="6414" max="6414" width="2.88671875" bestFit="1" customWidth="1"/>
    <col min="6415" max="6415" width="3.44140625" bestFit="1" customWidth="1"/>
    <col min="6416" max="6416" width="3.109375" bestFit="1" customWidth="1"/>
    <col min="6417" max="6417" width="3.88671875" bestFit="1" customWidth="1"/>
    <col min="6418" max="6418" width="4" bestFit="1" customWidth="1"/>
    <col min="6419" max="6419" width="3.33203125" bestFit="1" customWidth="1"/>
    <col min="6420" max="6420" width="3" bestFit="1" customWidth="1"/>
    <col min="6421" max="6421" width="3.5546875" bestFit="1" customWidth="1"/>
    <col min="6422" max="6422" width="3" bestFit="1" customWidth="1"/>
    <col min="6423" max="6423" width="3.44140625" bestFit="1" customWidth="1"/>
    <col min="6424" max="6424" width="3.109375" bestFit="1" customWidth="1"/>
    <col min="6425" max="6425" width="3.88671875" bestFit="1" customWidth="1"/>
    <col min="6426" max="6426" width="4" bestFit="1" customWidth="1"/>
    <col min="6427" max="6427" width="7.109375" bestFit="1" customWidth="1"/>
    <col min="6428" max="6428" width="26.33203125" bestFit="1" customWidth="1"/>
    <col min="6657" max="6657" width="3.44140625" bestFit="1" customWidth="1"/>
    <col min="6658" max="6658" width="22.5546875" customWidth="1"/>
    <col min="6659" max="6659" width="4.109375" bestFit="1" customWidth="1"/>
    <col min="6660" max="6660" width="3" bestFit="1" customWidth="1"/>
    <col min="6661" max="6661" width="3.88671875" customWidth="1"/>
    <col min="6662" max="6662" width="3.33203125" customWidth="1"/>
    <col min="6663" max="6663" width="3" bestFit="1" customWidth="1"/>
    <col min="6664" max="6664" width="3" customWidth="1"/>
    <col min="6665" max="6665" width="3.44140625" customWidth="1"/>
    <col min="6666" max="6666" width="3.5546875" bestFit="1" customWidth="1"/>
    <col min="6667" max="6667" width="3.33203125" bestFit="1" customWidth="1"/>
    <col min="6668" max="6668" width="3" bestFit="1" customWidth="1"/>
    <col min="6669" max="6669" width="3.5546875" bestFit="1" customWidth="1"/>
    <col min="6670" max="6670" width="2.88671875" bestFit="1" customWidth="1"/>
    <col min="6671" max="6671" width="3.44140625" bestFit="1" customWidth="1"/>
    <col min="6672" max="6672" width="3.109375" bestFit="1" customWidth="1"/>
    <col min="6673" max="6673" width="3.88671875" bestFit="1" customWidth="1"/>
    <col min="6674" max="6674" width="4" bestFit="1" customWidth="1"/>
    <col min="6675" max="6675" width="3.33203125" bestFit="1" customWidth="1"/>
    <col min="6676" max="6676" width="3" bestFit="1" customWidth="1"/>
    <col min="6677" max="6677" width="3.5546875" bestFit="1" customWidth="1"/>
    <col min="6678" max="6678" width="3" bestFit="1" customWidth="1"/>
    <col min="6679" max="6679" width="3.44140625" bestFit="1" customWidth="1"/>
    <col min="6680" max="6680" width="3.109375" bestFit="1" customWidth="1"/>
    <col min="6681" max="6681" width="3.88671875" bestFit="1" customWidth="1"/>
    <col min="6682" max="6682" width="4" bestFit="1" customWidth="1"/>
    <col min="6683" max="6683" width="7.109375" bestFit="1" customWidth="1"/>
    <col min="6684" max="6684" width="26.33203125" bestFit="1" customWidth="1"/>
    <col min="6913" max="6913" width="3.44140625" bestFit="1" customWidth="1"/>
    <col min="6914" max="6914" width="22.5546875" customWidth="1"/>
    <col min="6915" max="6915" width="4.109375" bestFit="1" customWidth="1"/>
    <col min="6916" max="6916" width="3" bestFit="1" customWidth="1"/>
    <col min="6917" max="6917" width="3.88671875" customWidth="1"/>
    <col min="6918" max="6918" width="3.33203125" customWidth="1"/>
    <col min="6919" max="6919" width="3" bestFit="1" customWidth="1"/>
    <col min="6920" max="6920" width="3" customWidth="1"/>
    <col min="6921" max="6921" width="3.44140625" customWidth="1"/>
    <col min="6922" max="6922" width="3.5546875" bestFit="1" customWidth="1"/>
    <col min="6923" max="6923" width="3.33203125" bestFit="1" customWidth="1"/>
    <col min="6924" max="6924" width="3" bestFit="1" customWidth="1"/>
    <col min="6925" max="6925" width="3.5546875" bestFit="1" customWidth="1"/>
    <col min="6926" max="6926" width="2.88671875" bestFit="1" customWidth="1"/>
    <col min="6927" max="6927" width="3.44140625" bestFit="1" customWidth="1"/>
    <col min="6928" max="6928" width="3.109375" bestFit="1" customWidth="1"/>
    <col min="6929" max="6929" width="3.88671875" bestFit="1" customWidth="1"/>
    <col min="6930" max="6930" width="4" bestFit="1" customWidth="1"/>
    <col min="6931" max="6931" width="3.33203125" bestFit="1" customWidth="1"/>
    <col min="6932" max="6932" width="3" bestFit="1" customWidth="1"/>
    <col min="6933" max="6933" width="3.5546875" bestFit="1" customWidth="1"/>
    <col min="6934" max="6934" width="3" bestFit="1" customWidth="1"/>
    <col min="6935" max="6935" width="3.44140625" bestFit="1" customWidth="1"/>
    <col min="6936" max="6936" width="3.109375" bestFit="1" customWidth="1"/>
    <col min="6937" max="6937" width="3.88671875" bestFit="1" customWidth="1"/>
    <col min="6938" max="6938" width="4" bestFit="1" customWidth="1"/>
    <col min="6939" max="6939" width="7.109375" bestFit="1" customWidth="1"/>
    <col min="6940" max="6940" width="26.33203125" bestFit="1" customWidth="1"/>
    <col min="7169" max="7169" width="3.44140625" bestFit="1" customWidth="1"/>
    <col min="7170" max="7170" width="22.5546875" customWidth="1"/>
    <col min="7171" max="7171" width="4.109375" bestFit="1" customWidth="1"/>
    <col min="7172" max="7172" width="3" bestFit="1" customWidth="1"/>
    <col min="7173" max="7173" width="3.88671875" customWidth="1"/>
    <col min="7174" max="7174" width="3.33203125" customWidth="1"/>
    <col min="7175" max="7175" width="3" bestFit="1" customWidth="1"/>
    <col min="7176" max="7176" width="3" customWidth="1"/>
    <col min="7177" max="7177" width="3.44140625" customWidth="1"/>
    <col min="7178" max="7178" width="3.5546875" bestFit="1" customWidth="1"/>
    <col min="7179" max="7179" width="3.33203125" bestFit="1" customWidth="1"/>
    <col min="7180" max="7180" width="3" bestFit="1" customWidth="1"/>
    <col min="7181" max="7181" width="3.5546875" bestFit="1" customWidth="1"/>
    <col min="7182" max="7182" width="2.88671875" bestFit="1" customWidth="1"/>
    <col min="7183" max="7183" width="3.44140625" bestFit="1" customWidth="1"/>
    <col min="7184" max="7184" width="3.109375" bestFit="1" customWidth="1"/>
    <col min="7185" max="7185" width="3.88671875" bestFit="1" customWidth="1"/>
    <col min="7186" max="7186" width="4" bestFit="1" customWidth="1"/>
    <col min="7187" max="7187" width="3.33203125" bestFit="1" customWidth="1"/>
    <col min="7188" max="7188" width="3" bestFit="1" customWidth="1"/>
    <col min="7189" max="7189" width="3.5546875" bestFit="1" customWidth="1"/>
    <col min="7190" max="7190" width="3" bestFit="1" customWidth="1"/>
    <col min="7191" max="7191" width="3.44140625" bestFit="1" customWidth="1"/>
    <col min="7192" max="7192" width="3.109375" bestFit="1" customWidth="1"/>
    <col min="7193" max="7193" width="3.88671875" bestFit="1" customWidth="1"/>
    <col min="7194" max="7194" width="4" bestFit="1" customWidth="1"/>
    <col min="7195" max="7195" width="7.109375" bestFit="1" customWidth="1"/>
    <col min="7196" max="7196" width="26.33203125" bestFit="1" customWidth="1"/>
    <col min="7425" max="7425" width="3.44140625" bestFit="1" customWidth="1"/>
    <col min="7426" max="7426" width="22.5546875" customWidth="1"/>
    <col min="7427" max="7427" width="4.109375" bestFit="1" customWidth="1"/>
    <col min="7428" max="7428" width="3" bestFit="1" customWidth="1"/>
    <col min="7429" max="7429" width="3.88671875" customWidth="1"/>
    <col min="7430" max="7430" width="3.33203125" customWidth="1"/>
    <col min="7431" max="7431" width="3" bestFit="1" customWidth="1"/>
    <col min="7432" max="7432" width="3" customWidth="1"/>
    <col min="7433" max="7433" width="3.44140625" customWidth="1"/>
    <col min="7434" max="7434" width="3.5546875" bestFit="1" customWidth="1"/>
    <col min="7435" max="7435" width="3.33203125" bestFit="1" customWidth="1"/>
    <col min="7436" max="7436" width="3" bestFit="1" customWidth="1"/>
    <col min="7437" max="7437" width="3.5546875" bestFit="1" customWidth="1"/>
    <col min="7438" max="7438" width="2.88671875" bestFit="1" customWidth="1"/>
    <col min="7439" max="7439" width="3.44140625" bestFit="1" customWidth="1"/>
    <col min="7440" max="7440" width="3.109375" bestFit="1" customWidth="1"/>
    <col min="7441" max="7441" width="3.88671875" bestFit="1" customWidth="1"/>
    <col min="7442" max="7442" width="4" bestFit="1" customWidth="1"/>
    <col min="7443" max="7443" width="3.33203125" bestFit="1" customWidth="1"/>
    <col min="7444" max="7444" width="3" bestFit="1" customWidth="1"/>
    <col min="7445" max="7445" width="3.5546875" bestFit="1" customWidth="1"/>
    <col min="7446" max="7446" width="3" bestFit="1" customWidth="1"/>
    <col min="7447" max="7447" width="3.44140625" bestFit="1" customWidth="1"/>
    <col min="7448" max="7448" width="3.109375" bestFit="1" customWidth="1"/>
    <col min="7449" max="7449" width="3.88671875" bestFit="1" customWidth="1"/>
    <col min="7450" max="7450" width="4" bestFit="1" customWidth="1"/>
    <col min="7451" max="7451" width="7.109375" bestFit="1" customWidth="1"/>
    <col min="7452" max="7452" width="26.33203125" bestFit="1" customWidth="1"/>
    <col min="7681" max="7681" width="3.44140625" bestFit="1" customWidth="1"/>
    <col min="7682" max="7682" width="22.5546875" customWidth="1"/>
    <col min="7683" max="7683" width="4.109375" bestFit="1" customWidth="1"/>
    <col min="7684" max="7684" width="3" bestFit="1" customWidth="1"/>
    <col min="7685" max="7685" width="3.88671875" customWidth="1"/>
    <col min="7686" max="7686" width="3.33203125" customWidth="1"/>
    <col min="7687" max="7687" width="3" bestFit="1" customWidth="1"/>
    <col min="7688" max="7688" width="3" customWidth="1"/>
    <col min="7689" max="7689" width="3.44140625" customWidth="1"/>
    <col min="7690" max="7690" width="3.5546875" bestFit="1" customWidth="1"/>
    <col min="7691" max="7691" width="3.33203125" bestFit="1" customWidth="1"/>
    <col min="7692" max="7692" width="3" bestFit="1" customWidth="1"/>
    <col min="7693" max="7693" width="3.5546875" bestFit="1" customWidth="1"/>
    <col min="7694" max="7694" width="2.88671875" bestFit="1" customWidth="1"/>
    <col min="7695" max="7695" width="3.44140625" bestFit="1" customWidth="1"/>
    <col min="7696" max="7696" width="3.109375" bestFit="1" customWidth="1"/>
    <col min="7697" max="7697" width="3.88671875" bestFit="1" customWidth="1"/>
    <col min="7698" max="7698" width="4" bestFit="1" customWidth="1"/>
    <col min="7699" max="7699" width="3.33203125" bestFit="1" customWidth="1"/>
    <col min="7700" max="7700" width="3" bestFit="1" customWidth="1"/>
    <col min="7701" max="7701" width="3.5546875" bestFit="1" customWidth="1"/>
    <col min="7702" max="7702" width="3" bestFit="1" customWidth="1"/>
    <col min="7703" max="7703" width="3.44140625" bestFit="1" customWidth="1"/>
    <col min="7704" max="7704" width="3.109375" bestFit="1" customWidth="1"/>
    <col min="7705" max="7705" width="3.88671875" bestFit="1" customWidth="1"/>
    <col min="7706" max="7706" width="4" bestFit="1" customWidth="1"/>
    <col min="7707" max="7707" width="7.109375" bestFit="1" customWidth="1"/>
    <col min="7708" max="7708" width="26.33203125" bestFit="1" customWidth="1"/>
    <col min="7937" max="7937" width="3.44140625" bestFit="1" customWidth="1"/>
    <col min="7938" max="7938" width="22.5546875" customWidth="1"/>
    <col min="7939" max="7939" width="4.109375" bestFit="1" customWidth="1"/>
    <col min="7940" max="7940" width="3" bestFit="1" customWidth="1"/>
    <col min="7941" max="7941" width="3.88671875" customWidth="1"/>
    <col min="7942" max="7942" width="3.33203125" customWidth="1"/>
    <col min="7943" max="7943" width="3" bestFit="1" customWidth="1"/>
    <col min="7944" max="7944" width="3" customWidth="1"/>
    <col min="7945" max="7945" width="3.44140625" customWidth="1"/>
    <col min="7946" max="7946" width="3.5546875" bestFit="1" customWidth="1"/>
    <col min="7947" max="7947" width="3.33203125" bestFit="1" customWidth="1"/>
    <col min="7948" max="7948" width="3" bestFit="1" customWidth="1"/>
    <col min="7949" max="7949" width="3.5546875" bestFit="1" customWidth="1"/>
    <col min="7950" max="7950" width="2.88671875" bestFit="1" customWidth="1"/>
    <col min="7951" max="7951" width="3.44140625" bestFit="1" customWidth="1"/>
    <col min="7952" max="7952" width="3.109375" bestFit="1" customWidth="1"/>
    <col min="7953" max="7953" width="3.88671875" bestFit="1" customWidth="1"/>
    <col min="7954" max="7954" width="4" bestFit="1" customWidth="1"/>
    <col min="7955" max="7955" width="3.33203125" bestFit="1" customWidth="1"/>
    <col min="7956" max="7956" width="3" bestFit="1" customWidth="1"/>
    <col min="7957" max="7957" width="3.5546875" bestFit="1" customWidth="1"/>
    <col min="7958" max="7958" width="3" bestFit="1" customWidth="1"/>
    <col min="7959" max="7959" width="3.44140625" bestFit="1" customWidth="1"/>
    <col min="7960" max="7960" width="3.109375" bestFit="1" customWidth="1"/>
    <col min="7961" max="7961" width="3.88671875" bestFit="1" customWidth="1"/>
    <col min="7962" max="7962" width="4" bestFit="1" customWidth="1"/>
    <col min="7963" max="7963" width="7.109375" bestFit="1" customWidth="1"/>
    <col min="7964" max="7964" width="26.33203125" bestFit="1" customWidth="1"/>
    <col min="8193" max="8193" width="3.44140625" bestFit="1" customWidth="1"/>
    <col min="8194" max="8194" width="22.5546875" customWidth="1"/>
    <col min="8195" max="8195" width="4.109375" bestFit="1" customWidth="1"/>
    <col min="8196" max="8196" width="3" bestFit="1" customWidth="1"/>
    <col min="8197" max="8197" width="3.88671875" customWidth="1"/>
    <col min="8198" max="8198" width="3.33203125" customWidth="1"/>
    <col min="8199" max="8199" width="3" bestFit="1" customWidth="1"/>
    <col min="8200" max="8200" width="3" customWidth="1"/>
    <col min="8201" max="8201" width="3.44140625" customWidth="1"/>
    <col min="8202" max="8202" width="3.5546875" bestFit="1" customWidth="1"/>
    <col min="8203" max="8203" width="3.33203125" bestFit="1" customWidth="1"/>
    <col min="8204" max="8204" width="3" bestFit="1" customWidth="1"/>
    <col min="8205" max="8205" width="3.5546875" bestFit="1" customWidth="1"/>
    <col min="8206" max="8206" width="2.88671875" bestFit="1" customWidth="1"/>
    <col min="8207" max="8207" width="3.44140625" bestFit="1" customWidth="1"/>
    <col min="8208" max="8208" width="3.109375" bestFit="1" customWidth="1"/>
    <col min="8209" max="8209" width="3.88671875" bestFit="1" customWidth="1"/>
    <col min="8210" max="8210" width="4" bestFit="1" customWidth="1"/>
    <col min="8211" max="8211" width="3.33203125" bestFit="1" customWidth="1"/>
    <col min="8212" max="8212" width="3" bestFit="1" customWidth="1"/>
    <col min="8213" max="8213" width="3.5546875" bestFit="1" customWidth="1"/>
    <col min="8214" max="8214" width="3" bestFit="1" customWidth="1"/>
    <col min="8215" max="8215" width="3.44140625" bestFit="1" customWidth="1"/>
    <col min="8216" max="8216" width="3.109375" bestFit="1" customWidth="1"/>
    <col min="8217" max="8217" width="3.88671875" bestFit="1" customWidth="1"/>
    <col min="8218" max="8218" width="4" bestFit="1" customWidth="1"/>
    <col min="8219" max="8219" width="7.109375" bestFit="1" customWidth="1"/>
    <col min="8220" max="8220" width="26.33203125" bestFit="1" customWidth="1"/>
    <col min="8449" max="8449" width="3.44140625" bestFit="1" customWidth="1"/>
    <col min="8450" max="8450" width="22.5546875" customWidth="1"/>
    <col min="8451" max="8451" width="4.109375" bestFit="1" customWidth="1"/>
    <col min="8452" max="8452" width="3" bestFit="1" customWidth="1"/>
    <col min="8453" max="8453" width="3.88671875" customWidth="1"/>
    <col min="8454" max="8454" width="3.33203125" customWidth="1"/>
    <col min="8455" max="8455" width="3" bestFit="1" customWidth="1"/>
    <col min="8456" max="8456" width="3" customWidth="1"/>
    <col min="8457" max="8457" width="3.44140625" customWidth="1"/>
    <col min="8458" max="8458" width="3.5546875" bestFit="1" customWidth="1"/>
    <col min="8459" max="8459" width="3.33203125" bestFit="1" customWidth="1"/>
    <col min="8460" max="8460" width="3" bestFit="1" customWidth="1"/>
    <col min="8461" max="8461" width="3.5546875" bestFit="1" customWidth="1"/>
    <col min="8462" max="8462" width="2.88671875" bestFit="1" customWidth="1"/>
    <col min="8463" max="8463" width="3.44140625" bestFit="1" customWidth="1"/>
    <col min="8464" max="8464" width="3.109375" bestFit="1" customWidth="1"/>
    <col min="8465" max="8465" width="3.88671875" bestFit="1" customWidth="1"/>
    <col min="8466" max="8466" width="4" bestFit="1" customWidth="1"/>
    <col min="8467" max="8467" width="3.33203125" bestFit="1" customWidth="1"/>
    <col min="8468" max="8468" width="3" bestFit="1" customWidth="1"/>
    <col min="8469" max="8469" width="3.5546875" bestFit="1" customWidth="1"/>
    <col min="8470" max="8470" width="3" bestFit="1" customWidth="1"/>
    <col min="8471" max="8471" width="3.44140625" bestFit="1" customWidth="1"/>
    <col min="8472" max="8472" width="3.109375" bestFit="1" customWidth="1"/>
    <col min="8473" max="8473" width="3.88671875" bestFit="1" customWidth="1"/>
    <col min="8474" max="8474" width="4" bestFit="1" customWidth="1"/>
    <col min="8475" max="8475" width="7.109375" bestFit="1" customWidth="1"/>
    <col min="8476" max="8476" width="26.33203125" bestFit="1" customWidth="1"/>
    <col min="8705" max="8705" width="3.44140625" bestFit="1" customWidth="1"/>
    <col min="8706" max="8706" width="22.5546875" customWidth="1"/>
    <col min="8707" max="8707" width="4.109375" bestFit="1" customWidth="1"/>
    <col min="8708" max="8708" width="3" bestFit="1" customWidth="1"/>
    <col min="8709" max="8709" width="3.88671875" customWidth="1"/>
    <col min="8710" max="8710" width="3.33203125" customWidth="1"/>
    <col min="8711" max="8711" width="3" bestFit="1" customWidth="1"/>
    <col min="8712" max="8712" width="3" customWidth="1"/>
    <col min="8713" max="8713" width="3.44140625" customWidth="1"/>
    <col min="8714" max="8714" width="3.5546875" bestFit="1" customWidth="1"/>
    <col min="8715" max="8715" width="3.33203125" bestFit="1" customWidth="1"/>
    <col min="8716" max="8716" width="3" bestFit="1" customWidth="1"/>
    <col min="8717" max="8717" width="3.5546875" bestFit="1" customWidth="1"/>
    <col min="8718" max="8718" width="2.88671875" bestFit="1" customWidth="1"/>
    <col min="8719" max="8719" width="3.44140625" bestFit="1" customWidth="1"/>
    <col min="8720" max="8720" width="3.109375" bestFit="1" customWidth="1"/>
    <col min="8721" max="8721" width="3.88671875" bestFit="1" customWidth="1"/>
    <col min="8722" max="8722" width="4" bestFit="1" customWidth="1"/>
    <col min="8723" max="8723" width="3.33203125" bestFit="1" customWidth="1"/>
    <col min="8724" max="8724" width="3" bestFit="1" customWidth="1"/>
    <col min="8725" max="8725" width="3.5546875" bestFit="1" customWidth="1"/>
    <col min="8726" max="8726" width="3" bestFit="1" customWidth="1"/>
    <col min="8727" max="8727" width="3.44140625" bestFit="1" customWidth="1"/>
    <col min="8728" max="8728" width="3.109375" bestFit="1" customWidth="1"/>
    <col min="8729" max="8729" width="3.88671875" bestFit="1" customWidth="1"/>
    <col min="8730" max="8730" width="4" bestFit="1" customWidth="1"/>
    <col min="8731" max="8731" width="7.109375" bestFit="1" customWidth="1"/>
    <col min="8732" max="8732" width="26.33203125" bestFit="1" customWidth="1"/>
    <col min="8961" max="8961" width="3.44140625" bestFit="1" customWidth="1"/>
    <col min="8962" max="8962" width="22.5546875" customWidth="1"/>
    <col min="8963" max="8963" width="4.109375" bestFit="1" customWidth="1"/>
    <col min="8964" max="8964" width="3" bestFit="1" customWidth="1"/>
    <col min="8965" max="8965" width="3.88671875" customWidth="1"/>
    <col min="8966" max="8966" width="3.33203125" customWidth="1"/>
    <col min="8967" max="8967" width="3" bestFit="1" customWidth="1"/>
    <col min="8968" max="8968" width="3" customWidth="1"/>
    <col min="8969" max="8969" width="3.44140625" customWidth="1"/>
    <col min="8970" max="8970" width="3.5546875" bestFit="1" customWidth="1"/>
    <col min="8971" max="8971" width="3.33203125" bestFit="1" customWidth="1"/>
    <col min="8972" max="8972" width="3" bestFit="1" customWidth="1"/>
    <col min="8973" max="8973" width="3.5546875" bestFit="1" customWidth="1"/>
    <col min="8974" max="8974" width="2.88671875" bestFit="1" customWidth="1"/>
    <col min="8975" max="8975" width="3.44140625" bestFit="1" customWidth="1"/>
    <col min="8976" max="8976" width="3.109375" bestFit="1" customWidth="1"/>
    <col min="8977" max="8977" width="3.88671875" bestFit="1" customWidth="1"/>
    <col min="8978" max="8978" width="4" bestFit="1" customWidth="1"/>
    <col min="8979" max="8979" width="3.33203125" bestFit="1" customWidth="1"/>
    <col min="8980" max="8980" width="3" bestFit="1" customWidth="1"/>
    <col min="8981" max="8981" width="3.5546875" bestFit="1" customWidth="1"/>
    <col min="8982" max="8982" width="3" bestFit="1" customWidth="1"/>
    <col min="8983" max="8983" width="3.44140625" bestFit="1" customWidth="1"/>
    <col min="8984" max="8984" width="3.109375" bestFit="1" customWidth="1"/>
    <col min="8985" max="8985" width="3.88671875" bestFit="1" customWidth="1"/>
    <col min="8986" max="8986" width="4" bestFit="1" customWidth="1"/>
    <col min="8987" max="8987" width="7.109375" bestFit="1" customWidth="1"/>
    <col min="8988" max="8988" width="26.33203125" bestFit="1" customWidth="1"/>
    <col min="9217" max="9217" width="3.44140625" bestFit="1" customWidth="1"/>
    <col min="9218" max="9218" width="22.5546875" customWidth="1"/>
    <col min="9219" max="9219" width="4.109375" bestFit="1" customWidth="1"/>
    <col min="9220" max="9220" width="3" bestFit="1" customWidth="1"/>
    <col min="9221" max="9221" width="3.88671875" customWidth="1"/>
    <col min="9222" max="9222" width="3.33203125" customWidth="1"/>
    <col min="9223" max="9223" width="3" bestFit="1" customWidth="1"/>
    <col min="9224" max="9224" width="3" customWidth="1"/>
    <col min="9225" max="9225" width="3.44140625" customWidth="1"/>
    <col min="9226" max="9226" width="3.5546875" bestFit="1" customWidth="1"/>
    <col min="9227" max="9227" width="3.33203125" bestFit="1" customWidth="1"/>
    <col min="9228" max="9228" width="3" bestFit="1" customWidth="1"/>
    <col min="9229" max="9229" width="3.5546875" bestFit="1" customWidth="1"/>
    <col min="9230" max="9230" width="2.88671875" bestFit="1" customWidth="1"/>
    <col min="9231" max="9231" width="3.44140625" bestFit="1" customWidth="1"/>
    <col min="9232" max="9232" width="3.109375" bestFit="1" customWidth="1"/>
    <col min="9233" max="9233" width="3.88671875" bestFit="1" customWidth="1"/>
    <col min="9234" max="9234" width="4" bestFit="1" customWidth="1"/>
    <col min="9235" max="9235" width="3.33203125" bestFit="1" customWidth="1"/>
    <col min="9236" max="9236" width="3" bestFit="1" customWidth="1"/>
    <col min="9237" max="9237" width="3.5546875" bestFit="1" customWidth="1"/>
    <col min="9238" max="9238" width="3" bestFit="1" customWidth="1"/>
    <col min="9239" max="9239" width="3.44140625" bestFit="1" customWidth="1"/>
    <col min="9240" max="9240" width="3.109375" bestFit="1" customWidth="1"/>
    <col min="9241" max="9241" width="3.88671875" bestFit="1" customWidth="1"/>
    <col min="9242" max="9242" width="4" bestFit="1" customWidth="1"/>
    <col min="9243" max="9243" width="7.109375" bestFit="1" customWidth="1"/>
    <col min="9244" max="9244" width="26.33203125" bestFit="1" customWidth="1"/>
    <col min="9473" max="9473" width="3.44140625" bestFit="1" customWidth="1"/>
    <col min="9474" max="9474" width="22.5546875" customWidth="1"/>
    <col min="9475" max="9475" width="4.109375" bestFit="1" customWidth="1"/>
    <col min="9476" max="9476" width="3" bestFit="1" customWidth="1"/>
    <col min="9477" max="9477" width="3.88671875" customWidth="1"/>
    <col min="9478" max="9478" width="3.33203125" customWidth="1"/>
    <col min="9479" max="9479" width="3" bestFit="1" customWidth="1"/>
    <col min="9480" max="9480" width="3" customWidth="1"/>
    <col min="9481" max="9481" width="3.44140625" customWidth="1"/>
    <col min="9482" max="9482" width="3.5546875" bestFit="1" customWidth="1"/>
    <col min="9483" max="9483" width="3.33203125" bestFit="1" customWidth="1"/>
    <col min="9484" max="9484" width="3" bestFit="1" customWidth="1"/>
    <col min="9485" max="9485" width="3.5546875" bestFit="1" customWidth="1"/>
    <col min="9486" max="9486" width="2.88671875" bestFit="1" customWidth="1"/>
    <col min="9487" max="9487" width="3.44140625" bestFit="1" customWidth="1"/>
    <col min="9488" max="9488" width="3.109375" bestFit="1" customWidth="1"/>
    <col min="9489" max="9489" width="3.88671875" bestFit="1" customWidth="1"/>
    <col min="9490" max="9490" width="4" bestFit="1" customWidth="1"/>
    <col min="9491" max="9491" width="3.33203125" bestFit="1" customWidth="1"/>
    <col min="9492" max="9492" width="3" bestFit="1" customWidth="1"/>
    <col min="9493" max="9493" width="3.5546875" bestFit="1" customWidth="1"/>
    <col min="9494" max="9494" width="3" bestFit="1" customWidth="1"/>
    <col min="9495" max="9495" width="3.44140625" bestFit="1" customWidth="1"/>
    <col min="9496" max="9496" width="3.109375" bestFit="1" customWidth="1"/>
    <col min="9497" max="9497" width="3.88671875" bestFit="1" customWidth="1"/>
    <col min="9498" max="9498" width="4" bestFit="1" customWidth="1"/>
    <col min="9499" max="9499" width="7.109375" bestFit="1" customWidth="1"/>
    <col min="9500" max="9500" width="26.33203125" bestFit="1" customWidth="1"/>
    <col min="9729" max="9729" width="3.44140625" bestFit="1" customWidth="1"/>
    <col min="9730" max="9730" width="22.5546875" customWidth="1"/>
    <col min="9731" max="9731" width="4.109375" bestFit="1" customWidth="1"/>
    <col min="9732" max="9732" width="3" bestFit="1" customWidth="1"/>
    <col min="9733" max="9733" width="3.88671875" customWidth="1"/>
    <col min="9734" max="9734" width="3.33203125" customWidth="1"/>
    <col min="9735" max="9735" width="3" bestFit="1" customWidth="1"/>
    <col min="9736" max="9736" width="3" customWidth="1"/>
    <col min="9737" max="9737" width="3.44140625" customWidth="1"/>
    <col min="9738" max="9738" width="3.5546875" bestFit="1" customWidth="1"/>
    <col min="9739" max="9739" width="3.33203125" bestFit="1" customWidth="1"/>
    <col min="9740" max="9740" width="3" bestFit="1" customWidth="1"/>
    <col min="9741" max="9741" width="3.5546875" bestFit="1" customWidth="1"/>
    <col min="9742" max="9742" width="2.88671875" bestFit="1" customWidth="1"/>
    <col min="9743" max="9743" width="3.44140625" bestFit="1" customWidth="1"/>
    <col min="9744" max="9744" width="3.109375" bestFit="1" customWidth="1"/>
    <col min="9745" max="9745" width="3.88671875" bestFit="1" customWidth="1"/>
    <col min="9746" max="9746" width="4" bestFit="1" customWidth="1"/>
    <col min="9747" max="9747" width="3.33203125" bestFit="1" customWidth="1"/>
    <col min="9748" max="9748" width="3" bestFit="1" customWidth="1"/>
    <col min="9749" max="9749" width="3.5546875" bestFit="1" customWidth="1"/>
    <col min="9750" max="9750" width="3" bestFit="1" customWidth="1"/>
    <col min="9751" max="9751" width="3.44140625" bestFit="1" customWidth="1"/>
    <col min="9752" max="9752" width="3.109375" bestFit="1" customWidth="1"/>
    <col min="9753" max="9753" width="3.88671875" bestFit="1" customWidth="1"/>
    <col min="9754" max="9754" width="4" bestFit="1" customWidth="1"/>
    <col min="9755" max="9755" width="7.109375" bestFit="1" customWidth="1"/>
    <col min="9756" max="9756" width="26.33203125" bestFit="1" customWidth="1"/>
    <col min="9985" max="9985" width="3.44140625" bestFit="1" customWidth="1"/>
    <col min="9986" max="9986" width="22.5546875" customWidth="1"/>
    <col min="9987" max="9987" width="4.109375" bestFit="1" customWidth="1"/>
    <col min="9988" max="9988" width="3" bestFit="1" customWidth="1"/>
    <col min="9989" max="9989" width="3.88671875" customWidth="1"/>
    <col min="9990" max="9990" width="3.33203125" customWidth="1"/>
    <col min="9991" max="9991" width="3" bestFit="1" customWidth="1"/>
    <col min="9992" max="9992" width="3" customWidth="1"/>
    <col min="9993" max="9993" width="3.44140625" customWidth="1"/>
    <col min="9994" max="9994" width="3.5546875" bestFit="1" customWidth="1"/>
    <col min="9995" max="9995" width="3.33203125" bestFit="1" customWidth="1"/>
    <col min="9996" max="9996" width="3" bestFit="1" customWidth="1"/>
    <col min="9997" max="9997" width="3.5546875" bestFit="1" customWidth="1"/>
    <col min="9998" max="9998" width="2.88671875" bestFit="1" customWidth="1"/>
    <col min="9999" max="9999" width="3.44140625" bestFit="1" customWidth="1"/>
    <col min="10000" max="10000" width="3.109375" bestFit="1" customWidth="1"/>
    <col min="10001" max="10001" width="3.88671875" bestFit="1" customWidth="1"/>
    <col min="10002" max="10002" width="4" bestFit="1" customWidth="1"/>
    <col min="10003" max="10003" width="3.33203125" bestFit="1" customWidth="1"/>
    <col min="10004" max="10004" width="3" bestFit="1" customWidth="1"/>
    <col min="10005" max="10005" width="3.5546875" bestFit="1" customWidth="1"/>
    <col min="10006" max="10006" width="3" bestFit="1" customWidth="1"/>
    <col min="10007" max="10007" width="3.44140625" bestFit="1" customWidth="1"/>
    <col min="10008" max="10008" width="3.109375" bestFit="1" customWidth="1"/>
    <col min="10009" max="10009" width="3.88671875" bestFit="1" customWidth="1"/>
    <col min="10010" max="10010" width="4" bestFit="1" customWidth="1"/>
    <col min="10011" max="10011" width="7.109375" bestFit="1" customWidth="1"/>
    <col min="10012" max="10012" width="26.33203125" bestFit="1" customWidth="1"/>
    <col min="10241" max="10241" width="3.44140625" bestFit="1" customWidth="1"/>
    <col min="10242" max="10242" width="22.5546875" customWidth="1"/>
    <col min="10243" max="10243" width="4.109375" bestFit="1" customWidth="1"/>
    <col min="10244" max="10244" width="3" bestFit="1" customWidth="1"/>
    <col min="10245" max="10245" width="3.88671875" customWidth="1"/>
    <col min="10246" max="10246" width="3.33203125" customWidth="1"/>
    <col min="10247" max="10247" width="3" bestFit="1" customWidth="1"/>
    <col min="10248" max="10248" width="3" customWidth="1"/>
    <col min="10249" max="10249" width="3.44140625" customWidth="1"/>
    <col min="10250" max="10250" width="3.5546875" bestFit="1" customWidth="1"/>
    <col min="10251" max="10251" width="3.33203125" bestFit="1" customWidth="1"/>
    <col min="10252" max="10252" width="3" bestFit="1" customWidth="1"/>
    <col min="10253" max="10253" width="3.5546875" bestFit="1" customWidth="1"/>
    <col min="10254" max="10254" width="2.88671875" bestFit="1" customWidth="1"/>
    <col min="10255" max="10255" width="3.44140625" bestFit="1" customWidth="1"/>
    <col min="10256" max="10256" width="3.109375" bestFit="1" customWidth="1"/>
    <col min="10257" max="10257" width="3.88671875" bestFit="1" customWidth="1"/>
    <col min="10258" max="10258" width="4" bestFit="1" customWidth="1"/>
    <col min="10259" max="10259" width="3.33203125" bestFit="1" customWidth="1"/>
    <col min="10260" max="10260" width="3" bestFit="1" customWidth="1"/>
    <col min="10261" max="10261" width="3.5546875" bestFit="1" customWidth="1"/>
    <col min="10262" max="10262" width="3" bestFit="1" customWidth="1"/>
    <col min="10263" max="10263" width="3.44140625" bestFit="1" customWidth="1"/>
    <col min="10264" max="10264" width="3.109375" bestFit="1" customWidth="1"/>
    <col min="10265" max="10265" width="3.88671875" bestFit="1" customWidth="1"/>
    <col min="10266" max="10266" width="4" bestFit="1" customWidth="1"/>
    <col min="10267" max="10267" width="7.109375" bestFit="1" customWidth="1"/>
    <col min="10268" max="10268" width="26.33203125" bestFit="1" customWidth="1"/>
    <col min="10497" max="10497" width="3.44140625" bestFit="1" customWidth="1"/>
    <col min="10498" max="10498" width="22.5546875" customWidth="1"/>
    <col min="10499" max="10499" width="4.109375" bestFit="1" customWidth="1"/>
    <col min="10500" max="10500" width="3" bestFit="1" customWidth="1"/>
    <col min="10501" max="10501" width="3.88671875" customWidth="1"/>
    <col min="10502" max="10502" width="3.33203125" customWidth="1"/>
    <col min="10503" max="10503" width="3" bestFit="1" customWidth="1"/>
    <col min="10504" max="10504" width="3" customWidth="1"/>
    <col min="10505" max="10505" width="3.44140625" customWidth="1"/>
    <col min="10506" max="10506" width="3.5546875" bestFit="1" customWidth="1"/>
    <col min="10507" max="10507" width="3.33203125" bestFit="1" customWidth="1"/>
    <col min="10508" max="10508" width="3" bestFit="1" customWidth="1"/>
    <col min="10509" max="10509" width="3.5546875" bestFit="1" customWidth="1"/>
    <col min="10510" max="10510" width="2.88671875" bestFit="1" customWidth="1"/>
    <col min="10511" max="10511" width="3.44140625" bestFit="1" customWidth="1"/>
    <col min="10512" max="10512" width="3.109375" bestFit="1" customWidth="1"/>
    <col min="10513" max="10513" width="3.88671875" bestFit="1" customWidth="1"/>
    <col min="10514" max="10514" width="4" bestFit="1" customWidth="1"/>
    <col min="10515" max="10515" width="3.33203125" bestFit="1" customWidth="1"/>
    <col min="10516" max="10516" width="3" bestFit="1" customWidth="1"/>
    <col min="10517" max="10517" width="3.5546875" bestFit="1" customWidth="1"/>
    <col min="10518" max="10518" width="3" bestFit="1" customWidth="1"/>
    <col min="10519" max="10519" width="3.44140625" bestFit="1" customWidth="1"/>
    <col min="10520" max="10520" width="3.109375" bestFit="1" customWidth="1"/>
    <col min="10521" max="10521" width="3.88671875" bestFit="1" customWidth="1"/>
    <col min="10522" max="10522" width="4" bestFit="1" customWidth="1"/>
    <col min="10523" max="10523" width="7.109375" bestFit="1" customWidth="1"/>
    <col min="10524" max="10524" width="26.33203125" bestFit="1" customWidth="1"/>
    <col min="10753" max="10753" width="3.44140625" bestFit="1" customWidth="1"/>
    <col min="10754" max="10754" width="22.5546875" customWidth="1"/>
    <col min="10755" max="10755" width="4.109375" bestFit="1" customWidth="1"/>
    <col min="10756" max="10756" width="3" bestFit="1" customWidth="1"/>
    <col min="10757" max="10757" width="3.88671875" customWidth="1"/>
    <col min="10758" max="10758" width="3.33203125" customWidth="1"/>
    <col min="10759" max="10759" width="3" bestFit="1" customWidth="1"/>
    <col min="10760" max="10760" width="3" customWidth="1"/>
    <col min="10761" max="10761" width="3.44140625" customWidth="1"/>
    <col min="10762" max="10762" width="3.5546875" bestFit="1" customWidth="1"/>
    <col min="10763" max="10763" width="3.33203125" bestFit="1" customWidth="1"/>
    <col min="10764" max="10764" width="3" bestFit="1" customWidth="1"/>
    <col min="10765" max="10765" width="3.5546875" bestFit="1" customWidth="1"/>
    <col min="10766" max="10766" width="2.88671875" bestFit="1" customWidth="1"/>
    <col min="10767" max="10767" width="3.44140625" bestFit="1" customWidth="1"/>
    <col min="10768" max="10768" width="3.109375" bestFit="1" customWidth="1"/>
    <col min="10769" max="10769" width="3.88671875" bestFit="1" customWidth="1"/>
    <col min="10770" max="10770" width="4" bestFit="1" customWidth="1"/>
    <col min="10771" max="10771" width="3.33203125" bestFit="1" customWidth="1"/>
    <col min="10772" max="10772" width="3" bestFit="1" customWidth="1"/>
    <col min="10773" max="10773" width="3.5546875" bestFit="1" customWidth="1"/>
    <col min="10774" max="10774" width="3" bestFit="1" customWidth="1"/>
    <col min="10775" max="10775" width="3.44140625" bestFit="1" customWidth="1"/>
    <col min="10776" max="10776" width="3.109375" bestFit="1" customWidth="1"/>
    <col min="10777" max="10777" width="3.88671875" bestFit="1" customWidth="1"/>
    <col min="10778" max="10778" width="4" bestFit="1" customWidth="1"/>
    <col min="10779" max="10779" width="7.109375" bestFit="1" customWidth="1"/>
    <col min="10780" max="10780" width="26.33203125" bestFit="1" customWidth="1"/>
    <col min="11009" max="11009" width="3.44140625" bestFit="1" customWidth="1"/>
    <col min="11010" max="11010" width="22.5546875" customWidth="1"/>
    <col min="11011" max="11011" width="4.109375" bestFit="1" customWidth="1"/>
    <col min="11012" max="11012" width="3" bestFit="1" customWidth="1"/>
    <col min="11013" max="11013" width="3.88671875" customWidth="1"/>
    <col min="11014" max="11014" width="3.33203125" customWidth="1"/>
    <col min="11015" max="11015" width="3" bestFit="1" customWidth="1"/>
    <col min="11016" max="11016" width="3" customWidth="1"/>
    <col min="11017" max="11017" width="3.44140625" customWidth="1"/>
    <col min="11018" max="11018" width="3.5546875" bestFit="1" customWidth="1"/>
    <col min="11019" max="11019" width="3.33203125" bestFit="1" customWidth="1"/>
    <col min="11020" max="11020" width="3" bestFit="1" customWidth="1"/>
    <col min="11021" max="11021" width="3.5546875" bestFit="1" customWidth="1"/>
    <col min="11022" max="11022" width="2.88671875" bestFit="1" customWidth="1"/>
    <col min="11023" max="11023" width="3.44140625" bestFit="1" customWidth="1"/>
    <col min="11024" max="11024" width="3.109375" bestFit="1" customWidth="1"/>
    <col min="11025" max="11025" width="3.88671875" bestFit="1" customWidth="1"/>
    <col min="11026" max="11026" width="4" bestFit="1" customWidth="1"/>
    <col min="11027" max="11027" width="3.33203125" bestFit="1" customWidth="1"/>
    <col min="11028" max="11028" width="3" bestFit="1" customWidth="1"/>
    <col min="11029" max="11029" width="3.5546875" bestFit="1" customWidth="1"/>
    <col min="11030" max="11030" width="3" bestFit="1" customWidth="1"/>
    <col min="11031" max="11031" width="3.44140625" bestFit="1" customWidth="1"/>
    <col min="11032" max="11032" width="3.109375" bestFit="1" customWidth="1"/>
    <col min="11033" max="11033" width="3.88671875" bestFit="1" customWidth="1"/>
    <col min="11034" max="11034" width="4" bestFit="1" customWidth="1"/>
    <col min="11035" max="11035" width="7.109375" bestFit="1" customWidth="1"/>
    <col min="11036" max="11036" width="26.33203125" bestFit="1" customWidth="1"/>
    <col min="11265" max="11265" width="3.44140625" bestFit="1" customWidth="1"/>
    <col min="11266" max="11266" width="22.5546875" customWidth="1"/>
    <col min="11267" max="11267" width="4.109375" bestFit="1" customWidth="1"/>
    <col min="11268" max="11268" width="3" bestFit="1" customWidth="1"/>
    <col min="11269" max="11269" width="3.88671875" customWidth="1"/>
    <col min="11270" max="11270" width="3.33203125" customWidth="1"/>
    <col min="11271" max="11271" width="3" bestFit="1" customWidth="1"/>
    <col min="11272" max="11272" width="3" customWidth="1"/>
    <col min="11273" max="11273" width="3.44140625" customWidth="1"/>
    <col min="11274" max="11274" width="3.5546875" bestFit="1" customWidth="1"/>
    <col min="11275" max="11275" width="3.33203125" bestFit="1" customWidth="1"/>
    <col min="11276" max="11276" width="3" bestFit="1" customWidth="1"/>
    <col min="11277" max="11277" width="3.5546875" bestFit="1" customWidth="1"/>
    <col min="11278" max="11278" width="2.88671875" bestFit="1" customWidth="1"/>
    <col min="11279" max="11279" width="3.44140625" bestFit="1" customWidth="1"/>
    <col min="11280" max="11280" width="3.109375" bestFit="1" customWidth="1"/>
    <col min="11281" max="11281" width="3.88671875" bestFit="1" customWidth="1"/>
    <col min="11282" max="11282" width="4" bestFit="1" customWidth="1"/>
    <col min="11283" max="11283" width="3.33203125" bestFit="1" customWidth="1"/>
    <col min="11284" max="11284" width="3" bestFit="1" customWidth="1"/>
    <col min="11285" max="11285" width="3.5546875" bestFit="1" customWidth="1"/>
    <col min="11286" max="11286" width="3" bestFit="1" customWidth="1"/>
    <col min="11287" max="11287" width="3.44140625" bestFit="1" customWidth="1"/>
    <col min="11288" max="11288" width="3.109375" bestFit="1" customWidth="1"/>
    <col min="11289" max="11289" width="3.88671875" bestFit="1" customWidth="1"/>
    <col min="11290" max="11290" width="4" bestFit="1" customWidth="1"/>
    <col min="11291" max="11291" width="7.109375" bestFit="1" customWidth="1"/>
    <col min="11292" max="11292" width="26.33203125" bestFit="1" customWidth="1"/>
    <col min="11521" max="11521" width="3.44140625" bestFit="1" customWidth="1"/>
    <col min="11522" max="11522" width="22.5546875" customWidth="1"/>
    <col min="11523" max="11523" width="4.109375" bestFit="1" customWidth="1"/>
    <col min="11524" max="11524" width="3" bestFit="1" customWidth="1"/>
    <col min="11525" max="11525" width="3.88671875" customWidth="1"/>
    <col min="11526" max="11526" width="3.33203125" customWidth="1"/>
    <col min="11527" max="11527" width="3" bestFit="1" customWidth="1"/>
    <col min="11528" max="11528" width="3" customWidth="1"/>
    <col min="11529" max="11529" width="3.44140625" customWidth="1"/>
    <col min="11530" max="11530" width="3.5546875" bestFit="1" customWidth="1"/>
    <col min="11531" max="11531" width="3.33203125" bestFit="1" customWidth="1"/>
    <col min="11532" max="11532" width="3" bestFit="1" customWidth="1"/>
    <col min="11533" max="11533" width="3.5546875" bestFit="1" customWidth="1"/>
    <col min="11534" max="11534" width="2.88671875" bestFit="1" customWidth="1"/>
    <col min="11535" max="11535" width="3.44140625" bestFit="1" customWidth="1"/>
    <col min="11536" max="11536" width="3.109375" bestFit="1" customWidth="1"/>
    <col min="11537" max="11537" width="3.88671875" bestFit="1" customWidth="1"/>
    <col min="11538" max="11538" width="4" bestFit="1" customWidth="1"/>
    <col min="11539" max="11539" width="3.33203125" bestFit="1" customWidth="1"/>
    <col min="11540" max="11540" width="3" bestFit="1" customWidth="1"/>
    <col min="11541" max="11541" width="3.5546875" bestFit="1" customWidth="1"/>
    <col min="11542" max="11542" width="3" bestFit="1" customWidth="1"/>
    <col min="11543" max="11543" width="3.44140625" bestFit="1" customWidth="1"/>
    <col min="11544" max="11544" width="3.109375" bestFit="1" customWidth="1"/>
    <col min="11545" max="11545" width="3.88671875" bestFit="1" customWidth="1"/>
    <col min="11546" max="11546" width="4" bestFit="1" customWidth="1"/>
    <col min="11547" max="11547" width="7.109375" bestFit="1" customWidth="1"/>
    <col min="11548" max="11548" width="26.33203125" bestFit="1" customWidth="1"/>
    <col min="11777" max="11777" width="3.44140625" bestFit="1" customWidth="1"/>
    <col min="11778" max="11778" width="22.5546875" customWidth="1"/>
    <col min="11779" max="11779" width="4.109375" bestFit="1" customWidth="1"/>
    <col min="11780" max="11780" width="3" bestFit="1" customWidth="1"/>
    <col min="11781" max="11781" width="3.88671875" customWidth="1"/>
    <col min="11782" max="11782" width="3.33203125" customWidth="1"/>
    <col min="11783" max="11783" width="3" bestFit="1" customWidth="1"/>
    <col min="11784" max="11784" width="3" customWidth="1"/>
    <col min="11785" max="11785" width="3.44140625" customWidth="1"/>
    <col min="11786" max="11786" width="3.5546875" bestFit="1" customWidth="1"/>
    <col min="11787" max="11787" width="3.33203125" bestFit="1" customWidth="1"/>
    <col min="11788" max="11788" width="3" bestFit="1" customWidth="1"/>
    <col min="11789" max="11789" width="3.5546875" bestFit="1" customWidth="1"/>
    <col min="11790" max="11790" width="2.88671875" bestFit="1" customWidth="1"/>
    <col min="11791" max="11791" width="3.44140625" bestFit="1" customWidth="1"/>
    <col min="11792" max="11792" width="3.109375" bestFit="1" customWidth="1"/>
    <col min="11793" max="11793" width="3.88671875" bestFit="1" customWidth="1"/>
    <col min="11794" max="11794" width="4" bestFit="1" customWidth="1"/>
    <col min="11795" max="11795" width="3.33203125" bestFit="1" customWidth="1"/>
    <col min="11796" max="11796" width="3" bestFit="1" customWidth="1"/>
    <col min="11797" max="11797" width="3.5546875" bestFit="1" customWidth="1"/>
    <col min="11798" max="11798" width="3" bestFit="1" customWidth="1"/>
    <col min="11799" max="11799" width="3.44140625" bestFit="1" customWidth="1"/>
    <col min="11800" max="11800" width="3.109375" bestFit="1" customWidth="1"/>
    <col min="11801" max="11801" width="3.88671875" bestFit="1" customWidth="1"/>
    <col min="11802" max="11802" width="4" bestFit="1" customWidth="1"/>
    <col min="11803" max="11803" width="7.109375" bestFit="1" customWidth="1"/>
    <col min="11804" max="11804" width="26.33203125" bestFit="1" customWidth="1"/>
    <col min="12033" max="12033" width="3.44140625" bestFit="1" customWidth="1"/>
    <col min="12034" max="12034" width="22.5546875" customWidth="1"/>
    <col min="12035" max="12035" width="4.109375" bestFit="1" customWidth="1"/>
    <col min="12036" max="12036" width="3" bestFit="1" customWidth="1"/>
    <col min="12037" max="12037" width="3.88671875" customWidth="1"/>
    <col min="12038" max="12038" width="3.33203125" customWidth="1"/>
    <col min="12039" max="12039" width="3" bestFit="1" customWidth="1"/>
    <col min="12040" max="12040" width="3" customWidth="1"/>
    <col min="12041" max="12041" width="3.44140625" customWidth="1"/>
    <col min="12042" max="12042" width="3.5546875" bestFit="1" customWidth="1"/>
    <col min="12043" max="12043" width="3.33203125" bestFit="1" customWidth="1"/>
    <col min="12044" max="12044" width="3" bestFit="1" customWidth="1"/>
    <col min="12045" max="12045" width="3.5546875" bestFit="1" customWidth="1"/>
    <col min="12046" max="12046" width="2.88671875" bestFit="1" customWidth="1"/>
    <col min="12047" max="12047" width="3.44140625" bestFit="1" customWidth="1"/>
    <col min="12048" max="12048" width="3.109375" bestFit="1" customWidth="1"/>
    <col min="12049" max="12049" width="3.88671875" bestFit="1" customWidth="1"/>
    <col min="12050" max="12050" width="4" bestFit="1" customWidth="1"/>
    <col min="12051" max="12051" width="3.33203125" bestFit="1" customWidth="1"/>
    <col min="12052" max="12052" width="3" bestFit="1" customWidth="1"/>
    <col min="12053" max="12053" width="3.5546875" bestFit="1" customWidth="1"/>
    <col min="12054" max="12054" width="3" bestFit="1" customWidth="1"/>
    <col min="12055" max="12055" width="3.44140625" bestFit="1" customWidth="1"/>
    <col min="12056" max="12056" width="3.109375" bestFit="1" customWidth="1"/>
    <col min="12057" max="12057" width="3.88671875" bestFit="1" customWidth="1"/>
    <col min="12058" max="12058" width="4" bestFit="1" customWidth="1"/>
    <col min="12059" max="12059" width="7.109375" bestFit="1" customWidth="1"/>
    <col min="12060" max="12060" width="26.33203125" bestFit="1" customWidth="1"/>
    <col min="12289" max="12289" width="3.44140625" bestFit="1" customWidth="1"/>
    <col min="12290" max="12290" width="22.5546875" customWidth="1"/>
    <col min="12291" max="12291" width="4.109375" bestFit="1" customWidth="1"/>
    <col min="12292" max="12292" width="3" bestFit="1" customWidth="1"/>
    <col min="12293" max="12293" width="3.88671875" customWidth="1"/>
    <col min="12294" max="12294" width="3.33203125" customWidth="1"/>
    <col min="12295" max="12295" width="3" bestFit="1" customWidth="1"/>
    <col min="12296" max="12296" width="3" customWidth="1"/>
    <col min="12297" max="12297" width="3.44140625" customWidth="1"/>
    <col min="12298" max="12298" width="3.5546875" bestFit="1" customWidth="1"/>
    <col min="12299" max="12299" width="3.33203125" bestFit="1" customWidth="1"/>
    <col min="12300" max="12300" width="3" bestFit="1" customWidth="1"/>
    <col min="12301" max="12301" width="3.5546875" bestFit="1" customWidth="1"/>
    <col min="12302" max="12302" width="2.88671875" bestFit="1" customWidth="1"/>
    <col min="12303" max="12303" width="3.44140625" bestFit="1" customWidth="1"/>
    <col min="12304" max="12304" width="3.109375" bestFit="1" customWidth="1"/>
    <col min="12305" max="12305" width="3.88671875" bestFit="1" customWidth="1"/>
    <col min="12306" max="12306" width="4" bestFit="1" customWidth="1"/>
    <col min="12307" max="12307" width="3.33203125" bestFit="1" customWidth="1"/>
    <col min="12308" max="12308" width="3" bestFit="1" customWidth="1"/>
    <col min="12309" max="12309" width="3.5546875" bestFit="1" customWidth="1"/>
    <col min="12310" max="12310" width="3" bestFit="1" customWidth="1"/>
    <col min="12311" max="12311" width="3.44140625" bestFit="1" customWidth="1"/>
    <col min="12312" max="12312" width="3.109375" bestFit="1" customWidth="1"/>
    <col min="12313" max="12313" width="3.88671875" bestFit="1" customWidth="1"/>
    <col min="12314" max="12314" width="4" bestFit="1" customWidth="1"/>
    <col min="12315" max="12315" width="7.109375" bestFit="1" customWidth="1"/>
    <col min="12316" max="12316" width="26.33203125" bestFit="1" customWidth="1"/>
    <col min="12545" max="12545" width="3.44140625" bestFit="1" customWidth="1"/>
    <col min="12546" max="12546" width="22.5546875" customWidth="1"/>
    <col min="12547" max="12547" width="4.109375" bestFit="1" customWidth="1"/>
    <col min="12548" max="12548" width="3" bestFit="1" customWidth="1"/>
    <col min="12549" max="12549" width="3.88671875" customWidth="1"/>
    <col min="12550" max="12550" width="3.33203125" customWidth="1"/>
    <col min="12551" max="12551" width="3" bestFit="1" customWidth="1"/>
    <col min="12552" max="12552" width="3" customWidth="1"/>
    <col min="12553" max="12553" width="3.44140625" customWidth="1"/>
    <col min="12554" max="12554" width="3.5546875" bestFit="1" customWidth="1"/>
    <col min="12555" max="12555" width="3.33203125" bestFit="1" customWidth="1"/>
    <col min="12556" max="12556" width="3" bestFit="1" customWidth="1"/>
    <col min="12557" max="12557" width="3.5546875" bestFit="1" customWidth="1"/>
    <col min="12558" max="12558" width="2.88671875" bestFit="1" customWidth="1"/>
    <col min="12559" max="12559" width="3.44140625" bestFit="1" customWidth="1"/>
    <col min="12560" max="12560" width="3.109375" bestFit="1" customWidth="1"/>
    <col min="12561" max="12561" width="3.88671875" bestFit="1" customWidth="1"/>
    <col min="12562" max="12562" width="4" bestFit="1" customWidth="1"/>
    <col min="12563" max="12563" width="3.33203125" bestFit="1" customWidth="1"/>
    <col min="12564" max="12564" width="3" bestFit="1" customWidth="1"/>
    <col min="12565" max="12565" width="3.5546875" bestFit="1" customWidth="1"/>
    <col min="12566" max="12566" width="3" bestFit="1" customWidth="1"/>
    <col min="12567" max="12567" width="3.44140625" bestFit="1" customWidth="1"/>
    <col min="12568" max="12568" width="3.109375" bestFit="1" customWidth="1"/>
    <col min="12569" max="12569" width="3.88671875" bestFit="1" customWidth="1"/>
    <col min="12570" max="12570" width="4" bestFit="1" customWidth="1"/>
    <col min="12571" max="12571" width="7.109375" bestFit="1" customWidth="1"/>
    <col min="12572" max="12572" width="26.33203125" bestFit="1" customWidth="1"/>
    <col min="12801" max="12801" width="3.44140625" bestFit="1" customWidth="1"/>
    <col min="12802" max="12802" width="22.5546875" customWidth="1"/>
    <col min="12803" max="12803" width="4.109375" bestFit="1" customWidth="1"/>
    <col min="12804" max="12804" width="3" bestFit="1" customWidth="1"/>
    <col min="12805" max="12805" width="3.88671875" customWidth="1"/>
    <col min="12806" max="12806" width="3.33203125" customWidth="1"/>
    <col min="12807" max="12807" width="3" bestFit="1" customWidth="1"/>
    <col min="12808" max="12808" width="3" customWidth="1"/>
    <col min="12809" max="12809" width="3.44140625" customWidth="1"/>
    <col min="12810" max="12810" width="3.5546875" bestFit="1" customWidth="1"/>
    <col min="12811" max="12811" width="3.33203125" bestFit="1" customWidth="1"/>
    <col min="12812" max="12812" width="3" bestFit="1" customWidth="1"/>
    <col min="12813" max="12813" width="3.5546875" bestFit="1" customWidth="1"/>
    <col min="12814" max="12814" width="2.88671875" bestFit="1" customWidth="1"/>
    <col min="12815" max="12815" width="3.44140625" bestFit="1" customWidth="1"/>
    <col min="12816" max="12816" width="3.109375" bestFit="1" customWidth="1"/>
    <col min="12817" max="12817" width="3.88671875" bestFit="1" customWidth="1"/>
    <col min="12818" max="12818" width="4" bestFit="1" customWidth="1"/>
    <col min="12819" max="12819" width="3.33203125" bestFit="1" customWidth="1"/>
    <col min="12820" max="12820" width="3" bestFit="1" customWidth="1"/>
    <col min="12821" max="12821" width="3.5546875" bestFit="1" customWidth="1"/>
    <col min="12822" max="12822" width="3" bestFit="1" customWidth="1"/>
    <col min="12823" max="12823" width="3.44140625" bestFit="1" customWidth="1"/>
    <col min="12824" max="12824" width="3.109375" bestFit="1" customWidth="1"/>
    <col min="12825" max="12825" width="3.88671875" bestFit="1" customWidth="1"/>
    <col min="12826" max="12826" width="4" bestFit="1" customWidth="1"/>
    <col min="12827" max="12827" width="7.109375" bestFit="1" customWidth="1"/>
    <col min="12828" max="12828" width="26.33203125" bestFit="1" customWidth="1"/>
    <col min="13057" max="13057" width="3.44140625" bestFit="1" customWidth="1"/>
    <col min="13058" max="13058" width="22.5546875" customWidth="1"/>
    <col min="13059" max="13059" width="4.109375" bestFit="1" customWidth="1"/>
    <col min="13060" max="13060" width="3" bestFit="1" customWidth="1"/>
    <col min="13061" max="13061" width="3.88671875" customWidth="1"/>
    <col min="13062" max="13062" width="3.33203125" customWidth="1"/>
    <col min="13063" max="13063" width="3" bestFit="1" customWidth="1"/>
    <col min="13064" max="13064" width="3" customWidth="1"/>
    <col min="13065" max="13065" width="3.44140625" customWidth="1"/>
    <col min="13066" max="13066" width="3.5546875" bestFit="1" customWidth="1"/>
    <col min="13067" max="13067" width="3.33203125" bestFit="1" customWidth="1"/>
    <col min="13068" max="13068" width="3" bestFit="1" customWidth="1"/>
    <col min="13069" max="13069" width="3.5546875" bestFit="1" customWidth="1"/>
    <col min="13070" max="13070" width="2.88671875" bestFit="1" customWidth="1"/>
    <col min="13071" max="13071" width="3.44140625" bestFit="1" customWidth="1"/>
    <col min="13072" max="13072" width="3.109375" bestFit="1" customWidth="1"/>
    <col min="13073" max="13073" width="3.88671875" bestFit="1" customWidth="1"/>
    <col min="13074" max="13074" width="4" bestFit="1" customWidth="1"/>
    <col min="13075" max="13075" width="3.33203125" bestFit="1" customWidth="1"/>
    <col min="13076" max="13076" width="3" bestFit="1" customWidth="1"/>
    <col min="13077" max="13077" width="3.5546875" bestFit="1" customWidth="1"/>
    <col min="13078" max="13078" width="3" bestFit="1" customWidth="1"/>
    <col min="13079" max="13079" width="3.44140625" bestFit="1" customWidth="1"/>
    <col min="13080" max="13080" width="3.109375" bestFit="1" customWidth="1"/>
    <col min="13081" max="13081" width="3.88671875" bestFit="1" customWidth="1"/>
    <col min="13082" max="13082" width="4" bestFit="1" customWidth="1"/>
    <col min="13083" max="13083" width="7.109375" bestFit="1" customWidth="1"/>
    <col min="13084" max="13084" width="26.33203125" bestFit="1" customWidth="1"/>
    <col min="13313" max="13313" width="3.44140625" bestFit="1" customWidth="1"/>
    <col min="13314" max="13314" width="22.5546875" customWidth="1"/>
    <col min="13315" max="13315" width="4.109375" bestFit="1" customWidth="1"/>
    <col min="13316" max="13316" width="3" bestFit="1" customWidth="1"/>
    <col min="13317" max="13317" width="3.88671875" customWidth="1"/>
    <col min="13318" max="13318" width="3.33203125" customWidth="1"/>
    <col min="13319" max="13319" width="3" bestFit="1" customWidth="1"/>
    <col min="13320" max="13320" width="3" customWidth="1"/>
    <col min="13321" max="13321" width="3.44140625" customWidth="1"/>
    <col min="13322" max="13322" width="3.5546875" bestFit="1" customWidth="1"/>
    <col min="13323" max="13323" width="3.33203125" bestFit="1" customWidth="1"/>
    <col min="13324" max="13324" width="3" bestFit="1" customWidth="1"/>
    <col min="13325" max="13325" width="3.5546875" bestFit="1" customWidth="1"/>
    <col min="13326" max="13326" width="2.88671875" bestFit="1" customWidth="1"/>
    <col min="13327" max="13327" width="3.44140625" bestFit="1" customWidth="1"/>
    <col min="13328" max="13328" width="3.109375" bestFit="1" customWidth="1"/>
    <col min="13329" max="13329" width="3.88671875" bestFit="1" customWidth="1"/>
    <col min="13330" max="13330" width="4" bestFit="1" customWidth="1"/>
    <col min="13331" max="13331" width="3.33203125" bestFit="1" customWidth="1"/>
    <col min="13332" max="13332" width="3" bestFit="1" customWidth="1"/>
    <col min="13333" max="13333" width="3.5546875" bestFit="1" customWidth="1"/>
    <col min="13334" max="13334" width="3" bestFit="1" customWidth="1"/>
    <col min="13335" max="13335" width="3.44140625" bestFit="1" customWidth="1"/>
    <col min="13336" max="13336" width="3.109375" bestFit="1" customWidth="1"/>
    <col min="13337" max="13337" width="3.88671875" bestFit="1" customWidth="1"/>
    <col min="13338" max="13338" width="4" bestFit="1" customWidth="1"/>
    <col min="13339" max="13339" width="7.109375" bestFit="1" customWidth="1"/>
    <col min="13340" max="13340" width="26.33203125" bestFit="1" customWidth="1"/>
    <col min="13569" max="13569" width="3.44140625" bestFit="1" customWidth="1"/>
    <col min="13570" max="13570" width="22.5546875" customWidth="1"/>
    <col min="13571" max="13571" width="4.109375" bestFit="1" customWidth="1"/>
    <col min="13572" max="13572" width="3" bestFit="1" customWidth="1"/>
    <col min="13573" max="13573" width="3.88671875" customWidth="1"/>
    <col min="13574" max="13574" width="3.33203125" customWidth="1"/>
    <col min="13575" max="13575" width="3" bestFit="1" customWidth="1"/>
    <col min="13576" max="13576" width="3" customWidth="1"/>
    <col min="13577" max="13577" width="3.44140625" customWidth="1"/>
    <col min="13578" max="13578" width="3.5546875" bestFit="1" customWidth="1"/>
    <col min="13579" max="13579" width="3.33203125" bestFit="1" customWidth="1"/>
    <col min="13580" max="13580" width="3" bestFit="1" customWidth="1"/>
    <col min="13581" max="13581" width="3.5546875" bestFit="1" customWidth="1"/>
    <col min="13582" max="13582" width="2.88671875" bestFit="1" customWidth="1"/>
    <col min="13583" max="13583" width="3.44140625" bestFit="1" customWidth="1"/>
    <col min="13584" max="13584" width="3.109375" bestFit="1" customWidth="1"/>
    <col min="13585" max="13585" width="3.88671875" bestFit="1" customWidth="1"/>
    <col min="13586" max="13586" width="4" bestFit="1" customWidth="1"/>
    <col min="13587" max="13587" width="3.33203125" bestFit="1" customWidth="1"/>
    <col min="13588" max="13588" width="3" bestFit="1" customWidth="1"/>
    <col min="13589" max="13589" width="3.5546875" bestFit="1" customWidth="1"/>
    <col min="13590" max="13590" width="3" bestFit="1" customWidth="1"/>
    <col min="13591" max="13591" width="3.44140625" bestFit="1" customWidth="1"/>
    <col min="13592" max="13592" width="3.109375" bestFit="1" customWidth="1"/>
    <col min="13593" max="13593" width="3.88671875" bestFit="1" customWidth="1"/>
    <col min="13594" max="13594" width="4" bestFit="1" customWidth="1"/>
    <col min="13595" max="13595" width="7.109375" bestFit="1" customWidth="1"/>
    <col min="13596" max="13596" width="26.33203125" bestFit="1" customWidth="1"/>
    <col min="13825" max="13825" width="3.44140625" bestFit="1" customWidth="1"/>
    <col min="13826" max="13826" width="22.5546875" customWidth="1"/>
    <col min="13827" max="13827" width="4.109375" bestFit="1" customWidth="1"/>
    <col min="13828" max="13828" width="3" bestFit="1" customWidth="1"/>
    <col min="13829" max="13829" width="3.88671875" customWidth="1"/>
    <col min="13830" max="13830" width="3.33203125" customWidth="1"/>
    <col min="13831" max="13831" width="3" bestFit="1" customWidth="1"/>
    <col min="13832" max="13832" width="3" customWidth="1"/>
    <col min="13833" max="13833" width="3.44140625" customWidth="1"/>
    <col min="13834" max="13834" width="3.5546875" bestFit="1" customWidth="1"/>
    <col min="13835" max="13835" width="3.33203125" bestFit="1" customWidth="1"/>
    <col min="13836" max="13836" width="3" bestFit="1" customWidth="1"/>
    <col min="13837" max="13837" width="3.5546875" bestFit="1" customWidth="1"/>
    <col min="13838" max="13838" width="2.88671875" bestFit="1" customWidth="1"/>
    <col min="13839" max="13839" width="3.44140625" bestFit="1" customWidth="1"/>
    <col min="13840" max="13840" width="3.109375" bestFit="1" customWidth="1"/>
    <col min="13841" max="13841" width="3.88671875" bestFit="1" customWidth="1"/>
    <col min="13842" max="13842" width="4" bestFit="1" customWidth="1"/>
    <col min="13843" max="13843" width="3.33203125" bestFit="1" customWidth="1"/>
    <col min="13844" max="13844" width="3" bestFit="1" customWidth="1"/>
    <col min="13845" max="13845" width="3.5546875" bestFit="1" customWidth="1"/>
    <col min="13846" max="13846" width="3" bestFit="1" customWidth="1"/>
    <col min="13847" max="13847" width="3.44140625" bestFit="1" customWidth="1"/>
    <col min="13848" max="13848" width="3.109375" bestFit="1" customWidth="1"/>
    <col min="13849" max="13849" width="3.88671875" bestFit="1" customWidth="1"/>
    <col min="13850" max="13850" width="4" bestFit="1" customWidth="1"/>
    <col min="13851" max="13851" width="7.109375" bestFit="1" customWidth="1"/>
    <col min="13852" max="13852" width="26.33203125" bestFit="1" customWidth="1"/>
    <col min="14081" max="14081" width="3.44140625" bestFit="1" customWidth="1"/>
    <col min="14082" max="14082" width="22.5546875" customWidth="1"/>
    <col min="14083" max="14083" width="4.109375" bestFit="1" customWidth="1"/>
    <col min="14084" max="14084" width="3" bestFit="1" customWidth="1"/>
    <col min="14085" max="14085" width="3.88671875" customWidth="1"/>
    <col min="14086" max="14086" width="3.33203125" customWidth="1"/>
    <col min="14087" max="14087" width="3" bestFit="1" customWidth="1"/>
    <col min="14088" max="14088" width="3" customWidth="1"/>
    <col min="14089" max="14089" width="3.44140625" customWidth="1"/>
    <col min="14090" max="14090" width="3.5546875" bestFit="1" customWidth="1"/>
    <col min="14091" max="14091" width="3.33203125" bestFit="1" customWidth="1"/>
    <col min="14092" max="14092" width="3" bestFit="1" customWidth="1"/>
    <col min="14093" max="14093" width="3.5546875" bestFit="1" customWidth="1"/>
    <col min="14094" max="14094" width="2.88671875" bestFit="1" customWidth="1"/>
    <col min="14095" max="14095" width="3.44140625" bestFit="1" customWidth="1"/>
    <col min="14096" max="14096" width="3.109375" bestFit="1" customWidth="1"/>
    <col min="14097" max="14097" width="3.88671875" bestFit="1" customWidth="1"/>
    <col min="14098" max="14098" width="4" bestFit="1" customWidth="1"/>
    <col min="14099" max="14099" width="3.33203125" bestFit="1" customWidth="1"/>
    <col min="14100" max="14100" width="3" bestFit="1" customWidth="1"/>
    <col min="14101" max="14101" width="3.5546875" bestFit="1" customWidth="1"/>
    <col min="14102" max="14102" width="3" bestFit="1" customWidth="1"/>
    <col min="14103" max="14103" width="3.44140625" bestFit="1" customWidth="1"/>
    <col min="14104" max="14104" width="3.109375" bestFit="1" customWidth="1"/>
    <col min="14105" max="14105" width="3.88671875" bestFit="1" customWidth="1"/>
    <col min="14106" max="14106" width="4" bestFit="1" customWidth="1"/>
    <col min="14107" max="14107" width="7.109375" bestFit="1" customWidth="1"/>
    <col min="14108" max="14108" width="26.33203125" bestFit="1" customWidth="1"/>
    <col min="14337" max="14337" width="3.44140625" bestFit="1" customWidth="1"/>
    <col min="14338" max="14338" width="22.5546875" customWidth="1"/>
    <col min="14339" max="14339" width="4.109375" bestFit="1" customWidth="1"/>
    <col min="14340" max="14340" width="3" bestFit="1" customWidth="1"/>
    <col min="14341" max="14341" width="3.88671875" customWidth="1"/>
    <col min="14342" max="14342" width="3.33203125" customWidth="1"/>
    <col min="14343" max="14343" width="3" bestFit="1" customWidth="1"/>
    <col min="14344" max="14344" width="3" customWidth="1"/>
    <col min="14345" max="14345" width="3.44140625" customWidth="1"/>
    <col min="14346" max="14346" width="3.5546875" bestFit="1" customWidth="1"/>
    <col min="14347" max="14347" width="3.33203125" bestFit="1" customWidth="1"/>
    <col min="14348" max="14348" width="3" bestFit="1" customWidth="1"/>
    <col min="14349" max="14349" width="3.5546875" bestFit="1" customWidth="1"/>
    <col min="14350" max="14350" width="2.88671875" bestFit="1" customWidth="1"/>
    <col min="14351" max="14351" width="3.44140625" bestFit="1" customWidth="1"/>
    <col min="14352" max="14352" width="3.109375" bestFit="1" customWidth="1"/>
    <col min="14353" max="14353" width="3.88671875" bestFit="1" customWidth="1"/>
    <col min="14354" max="14354" width="4" bestFit="1" customWidth="1"/>
    <col min="14355" max="14355" width="3.33203125" bestFit="1" customWidth="1"/>
    <col min="14356" max="14356" width="3" bestFit="1" customWidth="1"/>
    <col min="14357" max="14357" width="3.5546875" bestFit="1" customWidth="1"/>
    <col min="14358" max="14358" width="3" bestFit="1" customWidth="1"/>
    <col min="14359" max="14359" width="3.44140625" bestFit="1" customWidth="1"/>
    <col min="14360" max="14360" width="3.109375" bestFit="1" customWidth="1"/>
    <col min="14361" max="14361" width="3.88671875" bestFit="1" customWidth="1"/>
    <col min="14362" max="14362" width="4" bestFit="1" customWidth="1"/>
    <col min="14363" max="14363" width="7.109375" bestFit="1" customWidth="1"/>
    <col min="14364" max="14364" width="26.33203125" bestFit="1" customWidth="1"/>
    <col min="14593" max="14593" width="3.44140625" bestFit="1" customWidth="1"/>
    <col min="14594" max="14594" width="22.5546875" customWidth="1"/>
    <col min="14595" max="14595" width="4.109375" bestFit="1" customWidth="1"/>
    <col min="14596" max="14596" width="3" bestFit="1" customWidth="1"/>
    <col min="14597" max="14597" width="3.88671875" customWidth="1"/>
    <col min="14598" max="14598" width="3.33203125" customWidth="1"/>
    <col min="14599" max="14599" width="3" bestFit="1" customWidth="1"/>
    <col min="14600" max="14600" width="3" customWidth="1"/>
    <col min="14601" max="14601" width="3.44140625" customWidth="1"/>
    <col min="14602" max="14602" width="3.5546875" bestFit="1" customWidth="1"/>
    <col min="14603" max="14603" width="3.33203125" bestFit="1" customWidth="1"/>
    <col min="14604" max="14604" width="3" bestFit="1" customWidth="1"/>
    <col min="14605" max="14605" width="3.5546875" bestFit="1" customWidth="1"/>
    <col min="14606" max="14606" width="2.88671875" bestFit="1" customWidth="1"/>
    <col min="14607" max="14607" width="3.44140625" bestFit="1" customWidth="1"/>
    <col min="14608" max="14608" width="3.109375" bestFit="1" customWidth="1"/>
    <col min="14609" max="14609" width="3.88671875" bestFit="1" customWidth="1"/>
    <col min="14610" max="14610" width="4" bestFit="1" customWidth="1"/>
    <col min="14611" max="14611" width="3.33203125" bestFit="1" customWidth="1"/>
    <col min="14612" max="14612" width="3" bestFit="1" customWidth="1"/>
    <col min="14613" max="14613" width="3.5546875" bestFit="1" customWidth="1"/>
    <col min="14614" max="14614" width="3" bestFit="1" customWidth="1"/>
    <col min="14615" max="14615" width="3.44140625" bestFit="1" customWidth="1"/>
    <col min="14616" max="14616" width="3.109375" bestFit="1" customWidth="1"/>
    <col min="14617" max="14617" width="3.88671875" bestFit="1" customWidth="1"/>
    <col min="14618" max="14618" width="4" bestFit="1" customWidth="1"/>
    <col min="14619" max="14619" width="7.109375" bestFit="1" customWidth="1"/>
    <col min="14620" max="14620" width="26.33203125" bestFit="1" customWidth="1"/>
    <col min="14849" max="14849" width="3.44140625" bestFit="1" customWidth="1"/>
    <col min="14850" max="14850" width="22.5546875" customWidth="1"/>
    <col min="14851" max="14851" width="4.109375" bestFit="1" customWidth="1"/>
    <col min="14852" max="14852" width="3" bestFit="1" customWidth="1"/>
    <col min="14853" max="14853" width="3.88671875" customWidth="1"/>
    <col min="14854" max="14854" width="3.33203125" customWidth="1"/>
    <col min="14855" max="14855" width="3" bestFit="1" customWidth="1"/>
    <col min="14856" max="14856" width="3" customWidth="1"/>
    <col min="14857" max="14857" width="3.44140625" customWidth="1"/>
    <col min="14858" max="14858" width="3.5546875" bestFit="1" customWidth="1"/>
    <col min="14859" max="14859" width="3.33203125" bestFit="1" customWidth="1"/>
    <col min="14860" max="14860" width="3" bestFit="1" customWidth="1"/>
    <col min="14861" max="14861" width="3.5546875" bestFit="1" customWidth="1"/>
    <col min="14862" max="14862" width="2.88671875" bestFit="1" customWidth="1"/>
    <col min="14863" max="14863" width="3.44140625" bestFit="1" customWidth="1"/>
    <col min="14864" max="14864" width="3.109375" bestFit="1" customWidth="1"/>
    <col min="14865" max="14865" width="3.88671875" bestFit="1" customWidth="1"/>
    <col min="14866" max="14866" width="4" bestFit="1" customWidth="1"/>
    <col min="14867" max="14867" width="3.33203125" bestFit="1" customWidth="1"/>
    <col min="14868" max="14868" width="3" bestFit="1" customWidth="1"/>
    <col min="14869" max="14869" width="3.5546875" bestFit="1" customWidth="1"/>
    <col min="14870" max="14870" width="3" bestFit="1" customWidth="1"/>
    <col min="14871" max="14871" width="3.44140625" bestFit="1" customWidth="1"/>
    <col min="14872" max="14872" width="3.109375" bestFit="1" customWidth="1"/>
    <col min="14873" max="14873" width="3.88671875" bestFit="1" customWidth="1"/>
    <col min="14874" max="14874" width="4" bestFit="1" customWidth="1"/>
    <col min="14875" max="14875" width="7.109375" bestFit="1" customWidth="1"/>
    <col min="14876" max="14876" width="26.33203125" bestFit="1" customWidth="1"/>
    <col min="15105" max="15105" width="3.44140625" bestFit="1" customWidth="1"/>
    <col min="15106" max="15106" width="22.5546875" customWidth="1"/>
    <col min="15107" max="15107" width="4.109375" bestFit="1" customWidth="1"/>
    <col min="15108" max="15108" width="3" bestFit="1" customWidth="1"/>
    <col min="15109" max="15109" width="3.88671875" customWidth="1"/>
    <col min="15110" max="15110" width="3.33203125" customWidth="1"/>
    <col min="15111" max="15111" width="3" bestFit="1" customWidth="1"/>
    <col min="15112" max="15112" width="3" customWidth="1"/>
    <col min="15113" max="15113" width="3.44140625" customWidth="1"/>
    <col min="15114" max="15114" width="3.5546875" bestFit="1" customWidth="1"/>
    <col min="15115" max="15115" width="3.33203125" bestFit="1" customWidth="1"/>
    <col min="15116" max="15116" width="3" bestFit="1" customWidth="1"/>
    <col min="15117" max="15117" width="3.5546875" bestFit="1" customWidth="1"/>
    <col min="15118" max="15118" width="2.88671875" bestFit="1" customWidth="1"/>
    <col min="15119" max="15119" width="3.44140625" bestFit="1" customWidth="1"/>
    <col min="15120" max="15120" width="3.109375" bestFit="1" customWidth="1"/>
    <col min="15121" max="15121" width="3.88671875" bestFit="1" customWidth="1"/>
    <col min="15122" max="15122" width="4" bestFit="1" customWidth="1"/>
    <col min="15123" max="15123" width="3.33203125" bestFit="1" customWidth="1"/>
    <col min="15124" max="15124" width="3" bestFit="1" customWidth="1"/>
    <col min="15125" max="15125" width="3.5546875" bestFit="1" customWidth="1"/>
    <col min="15126" max="15126" width="3" bestFit="1" customWidth="1"/>
    <col min="15127" max="15127" width="3.44140625" bestFit="1" customWidth="1"/>
    <col min="15128" max="15128" width="3.109375" bestFit="1" customWidth="1"/>
    <col min="15129" max="15129" width="3.88671875" bestFit="1" customWidth="1"/>
    <col min="15130" max="15130" width="4" bestFit="1" customWidth="1"/>
    <col min="15131" max="15131" width="7.109375" bestFit="1" customWidth="1"/>
    <col min="15132" max="15132" width="26.33203125" bestFit="1" customWidth="1"/>
    <col min="15361" max="15361" width="3.44140625" bestFit="1" customWidth="1"/>
    <col min="15362" max="15362" width="22.5546875" customWidth="1"/>
    <col min="15363" max="15363" width="4.109375" bestFit="1" customWidth="1"/>
    <col min="15364" max="15364" width="3" bestFit="1" customWidth="1"/>
    <col min="15365" max="15365" width="3.88671875" customWidth="1"/>
    <col min="15366" max="15366" width="3.33203125" customWidth="1"/>
    <col min="15367" max="15367" width="3" bestFit="1" customWidth="1"/>
    <col min="15368" max="15368" width="3" customWidth="1"/>
    <col min="15369" max="15369" width="3.44140625" customWidth="1"/>
    <col min="15370" max="15370" width="3.5546875" bestFit="1" customWidth="1"/>
    <col min="15371" max="15371" width="3.33203125" bestFit="1" customWidth="1"/>
    <col min="15372" max="15372" width="3" bestFit="1" customWidth="1"/>
    <col min="15373" max="15373" width="3.5546875" bestFit="1" customWidth="1"/>
    <col min="15374" max="15374" width="2.88671875" bestFit="1" customWidth="1"/>
    <col min="15375" max="15375" width="3.44140625" bestFit="1" customWidth="1"/>
    <col min="15376" max="15376" width="3.109375" bestFit="1" customWidth="1"/>
    <col min="15377" max="15377" width="3.88671875" bestFit="1" customWidth="1"/>
    <col min="15378" max="15378" width="4" bestFit="1" customWidth="1"/>
    <col min="15379" max="15379" width="3.33203125" bestFit="1" customWidth="1"/>
    <col min="15380" max="15380" width="3" bestFit="1" customWidth="1"/>
    <col min="15381" max="15381" width="3.5546875" bestFit="1" customWidth="1"/>
    <col min="15382" max="15382" width="3" bestFit="1" customWidth="1"/>
    <col min="15383" max="15383" width="3.44140625" bestFit="1" customWidth="1"/>
    <col min="15384" max="15384" width="3.109375" bestFit="1" customWidth="1"/>
    <col min="15385" max="15385" width="3.88671875" bestFit="1" customWidth="1"/>
    <col min="15386" max="15386" width="4" bestFit="1" customWidth="1"/>
    <col min="15387" max="15387" width="7.109375" bestFit="1" customWidth="1"/>
    <col min="15388" max="15388" width="26.33203125" bestFit="1" customWidth="1"/>
    <col min="15617" max="15617" width="3.44140625" bestFit="1" customWidth="1"/>
    <col min="15618" max="15618" width="22.5546875" customWidth="1"/>
    <col min="15619" max="15619" width="4.109375" bestFit="1" customWidth="1"/>
    <col min="15620" max="15620" width="3" bestFit="1" customWidth="1"/>
    <col min="15621" max="15621" width="3.88671875" customWidth="1"/>
    <col min="15622" max="15622" width="3.33203125" customWidth="1"/>
    <col min="15623" max="15623" width="3" bestFit="1" customWidth="1"/>
    <col min="15624" max="15624" width="3" customWidth="1"/>
    <col min="15625" max="15625" width="3.44140625" customWidth="1"/>
    <col min="15626" max="15626" width="3.5546875" bestFit="1" customWidth="1"/>
    <col min="15627" max="15627" width="3.33203125" bestFit="1" customWidth="1"/>
    <col min="15628" max="15628" width="3" bestFit="1" customWidth="1"/>
    <col min="15629" max="15629" width="3.5546875" bestFit="1" customWidth="1"/>
    <col min="15630" max="15630" width="2.88671875" bestFit="1" customWidth="1"/>
    <col min="15631" max="15631" width="3.44140625" bestFit="1" customWidth="1"/>
    <col min="15632" max="15632" width="3.109375" bestFit="1" customWidth="1"/>
    <col min="15633" max="15633" width="3.88671875" bestFit="1" customWidth="1"/>
    <col min="15634" max="15634" width="4" bestFit="1" customWidth="1"/>
    <col min="15635" max="15635" width="3.33203125" bestFit="1" customWidth="1"/>
    <col min="15636" max="15636" width="3" bestFit="1" customWidth="1"/>
    <col min="15637" max="15637" width="3.5546875" bestFit="1" customWidth="1"/>
    <col min="15638" max="15638" width="3" bestFit="1" customWidth="1"/>
    <col min="15639" max="15639" width="3.44140625" bestFit="1" customWidth="1"/>
    <col min="15640" max="15640" width="3.109375" bestFit="1" customWidth="1"/>
    <col min="15641" max="15641" width="3.88671875" bestFit="1" customWidth="1"/>
    <col min="15642" max="15642" width="4" bestFit="1" customWidth="1"/>
    <col min="15643" max="15643" width="7.109375" bestFit="1" customWidth="1"/>
    <col min="15644" max="15644" width="26.33203125" bestFit="1" customWidth="1"/>
    <col min="15873" max="15873" width="3.44140625" bestFit="1" customWidth="1"/>
    <col min="15874" max="15874" width="22.5546875" customWidth="1"/>
    <col min="15875" max="15875" width="4.109375" bestFit="1" customWidth="1"/>
    <col min="15876" max="15876" width="3" bestFit="1" customWidth="1"/>
    <col min="15877" max="15877" width="3.88671875" customWidth="1"/>
    <col min="15878" max="15878" width="3.33203125" customWidth="1"/>
    <col min="15879" max="15879" width="3" bestFit="1" customWidth="1"/>
    <col min="15880" max="15880" width="3" customWidth="1"/>
    <col min="15881" max="15881" width="3.44140625" customWidth="1"/>
    <col min="15882" max="15882" width="3.5546875" bestFit="1" customWidth="1"/>
    <col min="15883" max="15883" width="3.33203125" bestFit="1" customWidth="1"/>
    <col min="15884" max="15884" width="3" bestFit="1" customWidth="1"/>
    <col min="15885" max="15885" width="3.5546875" bestFit="1" customWidth="1"/>
    <col min="15886" max="15886" width="2.88671875" bestFit="1" customWidth="1"/>
    <col min="15887" max="15887" width="3.44140625" bestFit="1" customWidth="1"/>
    <col min="15888" max="15888" width="3.109375" bestFit="1" customWidth="1"/>
    <col min="15889" max="15889" width="3.88671875" bestFit="1" customWidth="1"/>
    <col min="15890" max="15890" width="4" bestFit="1" customWidth="1"/>
    <col min="15891" max="15891" width="3.33203125" bestFit="1" customWidth="1"/>
    <col min="15892" max="15892" width="3" bestFit="1" customWidth="1"/>
    <col min="15893" max="15893" width="3.5546875" bestFit="1" customWidth="1"/>
    <col min="15894" max="15894" width="3" bestFit="1" customWidth="1"/>
    <col min="15895" max="15895" width="3.44140625" bestFit="1" customWidth="1"/>
    <col min="15896" max="15896" width="3.109375" bestFit="1" customWidth="1"/>
    <col min="15897" max="15897" width="3.88671875" bestFit="1" customWidth="1"/>
    <col min="15898" max="15898" width="4" bestFit="1" customWidth="1"/>
    <col min="15899" max="15899" width="7.109375" bestFit="1" customWidth="1"/>
    <col min="15900" max="15900" width="26.33203125" bestFit="1" customWidth="1"/>
    <col min="16129" max="16129" width="3.44140625" bestFit="1" customWidth="1"/>
    <col min="16130" max="16130" width="22.5546875" customWidth="1"/>
    <col min="16131" max="16131" width="4.109375" bestFit="1" customWidth="1"/>
    <col min="16132" max="16132" width="3" bestFit="1" customWidth="1"/>
    <col min="16133" max="16133" width="3.88671875" customWidth="1"/>
    <col min="16134" max="16134" width="3.33203125" customWidth="1"/>
    <col min="16135" max="16135" width="3" bestFit="1" customWidth="1"/>
    <col min="16136" max="16136" width="3" customWidth="1"/>
    <col min="16137" max="16137" width="3.44140625" customWidth="1"/>
    <col min="16138" max="16138" width="3.5546875" bestFit="1" customWidth="1"/>
    <col min="16139" max="16139" width="3.33203125" bestFit="1" customWidth="1"/>
    <col min="16140" max="16140" width="3" bestFit="1" customWidth="1"/>
    <col min="16141" max="16141" width="3.5546875" bestFit="1" customWidth="1"/>
    <col min="16142" max="16142" width="2.88671875" bestFit="1" customWidth="1"/>
    <col min="16143" max="16143" width="3.44140625" bestFit="1" customWidth="1"/>
    <col min="16144" max="16144" width="3.109375" bestFit="1" customWidth="1"/>
    <col min="16145" max="16145" width="3.88671875" bestFit="1" customWidth="1"/>
    <col min="16146" max="16146" width="4" bestFit="1" customWidth="1"/>
    <col min="16147" max="16147" width="3.33203125" bestFit="1" customWidth="1"/>
    <col min="16148" max="16148" width="3" bestFit="1" customWidth="1"/>
    <col min="16149" max="16149" width="3.5546875" bestFit="1" customWidth="1"/>
    <col min="16150" max="16150" width="3" bestFit="1" customWidth="1"/>
    <col min="16151" max="16151" width="3.44140625" bestFit="1" customWidth="1"/>
    <col min="16152" max="16152" width="3.109375" bestFit="1" customWidth="1"/>
    <col min="16153" max="16153" width="3.88671875" bestFit="1" customWidth="1"/>
    <col min="16154" max="16154" width="4" bestFit="1" customWidth="1"/>
    <col min="16155" max="16155" width="7.109375" bestFit="1" customWidth="1"/>
    <col min="16156" max="16156" width="26.33203125" bestFit="1" customWidth="1"/>
  </cols>
  <sheetData>
    <row r="1" spans="1:28" ht="15" hidden="1" thickBot="1" x14ac:dyDescent="0.35">
      <c r="C1" s="127" t="s">
        <v>22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1:28" hidden="1" x14ac:dyDescent="0.3"/>
    <row r="3" spans="1:28" ht="15" hidden="1" thickBot="1" x14ac:dyDescent="0.35">
      <c r="A3" s="24"/>
      <c r="B3" s="25" t="s">
        <v>23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5" hidden="1" thickBot="1" x14ac:dyDescent="0.35">
      <c r="A4" s="130" t="s">
        <v>24</v>
      </c>
      <c r="B4" s="132" t="s">
        <v>25</v>
      </c>
      <c r="C4" s="26"/>
      <c r="D4" s="26"/>
      <c r="E4" s="26"/>
      <c r="F4" s="26"/>
      <c r="G4" s="26"/>
      <c r="H4" s="27"/>
      <c r="I4" s="26"/>
      <c r="J4" s="26"/>
      <c r="K4" s="28">
        <v>2</v>
      </c>
      <c r="L4" s="28">
        <v>2</v>
      </c>
      <c r="M4" s="28">
        <v>2</v>
      </c>
      <c r="N4" s="29">
        <v>2</v>
      </c>
      <c r="O4" s="28">
        <v>2</v>
      </c>
      <c r="P4" s="30">
        <v>2</v>
      </c>
      <c r="Q4" s="28">
        <v>2</v>
      </c>
      <c r="R4" s="30">
        <v>2</v>
      </c>
      <c r="S4" s="28">
        <v>4</v>
      </c>
      <c r="T4" s="28">
        <v>4</v>
      </c>
      <c r="U4" s="28">
        <v>4</v>
      </c>
      <c r="V4" s="29">
        <v>4</v>
      </c>
      <c r="W4" s="28">
        <v>4</v>
      </c>
      <c r="X4" s="31">
        <v>4</v>
      </c>
      <c r="Y4" s="32">
        <v>4</v>
      </c>
      <c r="Z4" s="31">
        <v>4</v>
      </c>
      <c r="AA4" s="33" t="s">
        <v>26</v>
      </c>
      <c r="AB4" s="34"/>
    </row>
    <row r="5" spans="1:28" ht="15" hidden="1" thickBot="1" x14ac:dyDescent="0.35">
      <c r="A5" s="131"/>
      <c r="B5" s="133"/>
      <c r="C5" s="35" t="s">
        <v>27</v>
      </c>
      <c r="D5" s="36" t="s">
        <v>28</v>
      </c>
      <c r="E5" s="36" t="s">
        <v>29</v>
      </c>
      <c r="F5" s="36" t="s">
        <v>30</v>
      </c>
      <c r="G5" s="36" t="s">
        <v>31</v>
      </c>
      <c r="H5" s="37" t="s">
        <v>32</v>
      </c>
      <c r="I5" s="36" t="s">
        <v>33</v>
      </c>
      <c r="J5" s="36" t="s">
        <v>34</v>
      </c>
      <c r="K5" s="36" t="s">
        <v>35</v>
      </c>
      <c r="L5" s="36" t="s">
        <v>36</v>
      </c>
      <c r="M5" s="36" t="s">
        <v>37</v>
      </c>
      <c r="N5" s="37" t="s">
        <v>30</v>
      </c>
      <c r="O5" s="36" t="s">
        <v>38</v>
      </c>
      <c r="P5" s="38" t="s">
        <v>39</v>
      </c>
      <c r="Q5" s="36" t="s">
        <v>33</v>
      </c>
      <c r="R5" s="38" t="s">
        <v>40</v>
      </c>
      <c r="S5" s="36" t="s">
        <v>35</v>
      </c>
      <c r="T5" s="36" t="s">
        <v>36</v>
      </c>
      <c r="U5" s="36" t="s">
        <v>37</v>
      </c>
      <c r="V5" s="37" t="s">
        <v>30</v>
      </c>
      <c r="W5" s="36" t="s">
        <v>38</v>
      </c>
      <c r="X5" s="39" t="s">
        <v>39</v>
      </c>
      <c r="Y5" s="40" t="s">
        <v>33</v>
      </c>
      <c r="Z5" s="39" t="s">
        <v>40</v>
      </c>
      <c r="AA5" s="41" t="s">
        <v>41</v>
      </c>
      <c r="AB5" s="42" t="s">
        <v>42</v>
      </c>
    </row>
    <row r="6" spans="1:28" hidden="1" x14ac:dyDescent="0.3">
      <c r="A6" s="43">
        <v>1</v>
      </c>
      <c r="B6" s="44" t="s">
        <v>43</v>
      </c>
      <c r="C6" s="43"/>
      <c r="D6" s="43"/>
      <c r="E6" s="43"/>
      <c r="F6" s="43"/>
      <c r="G6" s="45"/>
      <c r="H6" s="45"/>
      <c r="I6" s="45"/>
      <c r="J6" s="45"/>
      <c r="K6" s="45"/>
      <c r="L6" s="45"/>
      <c r="M6" s="45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6">
        <f t="shared" ref="AA6:AA23" si="0">SUM(C6:Z6)</f>
        <v>0</v>
      </c>
      <c r="AB6" s="47" t="s">
        <v>44</v>
      </c>
    </row>
    <row r="7" spans="1:28" hidden="1" x14ac:dyDescent="0.3">
      <c r="A7" s="48">
        <v>2</v>
      </c>
      <c r="B7" s="49" t="s">
        <v>45</v>
      </c>
      <c r="C7" s="48"/>
      <c r="D7" s="48"/>
      <c r="E7" s="48"/>
      <c r="F7" s="48"/>
      <c r="G7" s="50"/>
      <c r="H7" s="50"/>
      <c r="I7" s="50"/>
      <c r="J7" s="50"/>
      <c r="K7" s="50"/>
      <c r="L7" s="50"/>
      <c r="M7" s="50"/>
      <c r="N7" s="50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6">
        <f t="shared" si="0"/>
        <v>0</v>
      </c>
      <c r="AB7" s="47" t="s">
        <v>46</v>
      </c>
    </row>
    <row r="8" spans="1:28" hidden="1" x14ac:dyDescent="0.3">
      <c r="A8" s="43">
        <v>3</v>
      </c>
      <c r="B8" s="49" t="s">
        <v>4</v>
      </c>
      <c r="C8" s="48"/>
      <c r="D8" s="48"/>
      <c r="E8" s="48"/>
      <c r="F8" s="48"/>
      <c r="G8" s="50"/>
      <c r="H8" s="50"/>
      <c r="I8" s="50"/>
      <c r="J8" s="50"/>
      <c r="K8" s="50"/>
      <c r="L8" s="50"/>
      <c r="M8" s="50"/>
      <c r="N8" s="50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6">
        <f t="shared" si="0"/>
        <v>0</v>
      </c>
      <c r="AB8" s="47" t="s">
        <v>47</v>
      </c>
    </row>
    <row r="9" spans="1:28" hidden="1" x14ac:dyDescent="0.3">
      <c r="A9" s="48">
        <v>4</v>
      </c>
      <c r="B9" s="49" t="s">
        <v>48</v>
      </c>
      <c r="C9" s="48"/>
      <c r="D9" s="48"/>
      <c r="E9" s="48"/>
      <c r="F9" s="48"/>
      <c r="G9" s="50"/>
      <c r="H9" s="50"/>
      <c r="I9" s="50"/>
      <c r="J9" s="50"/>
      <c r="K9" s="50"/>
      <c r="L9" s="50"/>
      <c r="M9" s="50"/>
      <c r="N9" s="50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6">
        <f t="shared" si="0"/>
        <v>0</v>
      </c>
      <c r="AB9" s="47" t="s">
        <v>49</v>
      </c>
    </row>
    <row r="10" spans="1:28" hidden="1" x14ac:dyDescent="0.3">
      <c r="A10" s="43">
        <v>5</v>
      </c>
      <c r="B10" s="49" t="s">
        <v>50</v>
      </c>
      <c r="C10" s="48"/>
      <c r="D10" s="48"/>
      <c r="E10" s="48"/>
      <c r="F10" s="48"/>
      <c r="G10" s="50"/>
      <c r="H10" s="50"/>
      <c r="I10" s="50"/>
      <c r="J10" s="50"/>
      <c r="K10" s="50"/>
      <c r="L10" s="50"/>
      <c r="M10" s="50"/>
      <c r="N10" s="50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6">
        <f t="shared" si="0"/>
        <v>0</v>
      </c>
      <c r="AB10" s="47" t="s">
        <v>51</v>
      </c>
    </row>
    <row r="11" spans="1:28" hidden="1" x14ac:dyDescent="0.3">
      <c r="A11" s="48">
        <v>6</v>
      </c>
      <c r="B11" s="51" t="s">
        <v>52</v>
      </c>
      <c r="C11" s="48"/>
      <c r="D11" s="48"/>
      <c r="E11" s="48"/>
      <c r="F11" s="48"/>
      <c r="G11" s="50"/>
      <c r="H11" s="50"/>
      <c r="I11" s="50"/>
      <c r="J11" s="50"/>
      <c r="K11" s="50"/>
      <c r="L11" s="50"/>
      <c r="M11" s="50"/>
      <c r="N11" s="50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6">
        <f t="shared" si="0"/>
        <v>0</v>
      </c>
      <c r="AB11" s="47" t="s">
        <v>53</v>
      </c>
    </row>
    <row r="12" spans="1:28" hidden="1" x14ac:dyDescent="0.3">
      <c r="A12" s="43">
        <v>7</v>
      </c>
      <c r="B12" s="51" t="s">
        <v>54</v>
      </c>
      <c r="C12" s="48"/>
      <c r="D12" s="48"/>
      <c r="E12" s="48"/>
      <c r="F12" s="48"/>
      <c r="G12" s="50"/>
      <c r="H12" s="50"/>
      <c r="I12" s="50"/>
      <c r="J12" s="50"/>
      <c r="K12" s="50"/>
      <c r="L12" s="50"/>
      <c r="M12" s="50"/>
      <c r="N12" s="50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6">
        <f t="shared" si="0"/>
        <v>0</v>
      </c>
      <c r="AB12" s="47" t="s">
        <v>55</v>
      </c>
    </row>
    <row r="13" spans="1:28" hidden="1" x14ac:dyDescent="0.3">
      <c r="A13" s="48">
        <v>8</v>
      </c>
      <c r="B13" s="49" t="s">
        <v>56</v>
      </c>
      <c r="C13" s="48"/>
      <c r="D13" s="48"/>
      <c r="E13" s="48"/>
      <c r="F13" s="48"/>
      <c r="G13" s="50"/>
      <c r="H13" s="50"/>
      <c r="I13" s="50"/>
      <c r="J13" s="50"/>
      <c r="K13" s="50"/>
      <c r="L13" s="50"/>
      <c r="M13" s="50"/>
      <c r="N13" s="50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6">
        <f t="shared" si="0"/>
        <v>0</v>
      </c>
      <c r="AB13" s="52" t="s">
        <v>57</v>
      </c>
    </row>
    <row r="14" spans="1:28" hidden="1" x14ac:dyDescent="0.3">
      <c r="A14" s="43">
        <v>9</v>
      </c>
      <c r="B14" s="53" t="s">
        <v>58</v>
      </c>
      <c r="C14" s="48"/>
      <c r="D14" s="48"/>
      <c r="E14" s="48"/>
      <c r="F14" s="48"/>
      <c r="G14" s="50"/>
      <c r="H14" s="50"/>
      <c r="I14" s="50"/>
      <c r="J14" s="50"/>
      <c r="K14" s="50"/>
      <c r="L14" s="50"/>
      <c r="M14" s="50"/>
      <c r="N14" s="50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6">
        <f t="shared" si="0"/>
        <v>0</v>
      </c>
      <c r="AB14" s="47" t="s">
        <v>59</v>
      </c>
    </row>
    <row r="15" spans="1:28" hidden="1" x14ac:dyDescent="0.3">
      <c r="A15" s="48">
        <v>10</v>
      </c>
      <c r="B15" s="53" t="s">
        <v>60</v>
      </c>
      <c r="C15" s="48"/>
      <c r="D15" s="48"/>
      <c r="E15" s="48"/>
      <c r="F15" s="48"/>
      <c r="G15" s="50"/>
      <c r="H15" s="50"/>
      <c r="I15" s="50"/>
      <c r="J15" s="50"/>
      <c r="K15" s="50"/>
      <c r="L15" s="50"/>
      <c r="M15" s="50"/>
      <c r="N15" s="50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6">
        <f t="shared" si="0"/>
        <v>0</v>
      </c>
      <c r="AB15" s="52" t="s">
        <v>61</v>
      </c>
    </row>
    <row r="16" spans="1:28" hidden="1" x14ac:dyDescent="0.3">
      <c r="A16" s="43">
        <v>11</v>
      </c>
      <c r="B16" s="49" t="s">
        <v>62</v>
      </c>
      <c r="C16" s="48"/>
      <c r="D16" s="48"/>
      <c r="E16" s="48"/>
      <c r="F16" s="48"/>
      <c r="G16" s="50"/>
      <c r="H16" s="50"/>
      <c r="I16" s="50"/>
      <c r="J16" s="50"/>
      <c r="K16" s="50"/>
      <c r="L16" s="50"/>
      <c r="M16" s="50"/>
      <c r="N16" s="50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6">
        <f t="shared" si="0"/>
        <v>0</v>
      </c>
      <c r="AB16" s="47" t="s">
        <v>63</v>
      </c>
    </row>
    <row r="17" spans="1:28" hidden="1" x14ac:dyDescent="0.3">
      <c r="A17" s="48">
        <v>12</v>
      </c>
      <c r="B17" s="49" t="s">
        <v>64</v>
      </c>
      <c r="C17" s="48"/>
      <c r="D17" s="48"/>
      <c r="E17" s="48"/>
      <c r="F17" s="48"/>
      <c r="G17" s="50"/>
      <c r="H17" s="50"/>
      <c r="I17" s="50"/>
      <c r="J17" s="50"/>
      <c r="K17" s="50"/>
      <c r="L17" s="50"/>
      <c r="M17" s="50"/>
      <c r="N17" s="50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6">
        <f t="shared" si="0"/>
        <v>0</v>
      </c>
      <c r="AB17" s="52" t="s">
        <v>65</v>
      </c>
    </row>
    <row r="18" spans="1:28" hidden="1" x14ac:dyDescent="0.3">
      <c r="A18" s="43">
        <v>13</v>
      </c>
      <c r="B18" s="49" t="s">
        <v>66</v>
      </c>
      <c r="C18" s="48"/>
      <c r="D18" s="48"/>
      <c r="E18" s="48"/>
      <c r="F18" s="48"/>
      <c r="G18" s="50"/>
      <c r="H18" s="50"/>
      <c r="I18" s="50"/>
      <c r="J18" s="50"/>
      <c r="K18" s="50"/>
      <c r="L18" s="50"/>
      <c r="M18" s="50"/>
      <c r="N18" s="50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6">
        <f t="shared" si="0"/>
        <v>0</v>
      </c>
      <c r="AB18" s="52" t="s">
        <v>67</v>
      </c>
    </row>
    <row r="19" spans="1:28" hidden="1" x14ac:dyDescent="0.3">
      <c r="A19" s="48">
        <v>14</v>
      </c>
      <c r="B19" s="49" t="s">
        <v>68</v>
      </c>
      <c r="C19" s="48"/>
      <c r="D19" s="48"/>
      <c r="E19" s="48"/>
      <c r="F19" s="48"/>
      <c r="G19" s="50"/>
      <c r="H19" s="50"/>
      <c r="I19" s="50"/>
      <c r="J19" s="50"/>
      <c r="K19" s="50"/>
      <c r="L19" s="50"/>
      <c r="M19" s="50"/>
      <c r="N19" s="50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6">
        <f t="shared" si="0"/>
        <v>0</v>
      </c>
      <c r="AB19" s="52" t="s">
        <v>69</v>
      </c>
    </row>
    <row r="20" spans="1:28" hidden="1" x14ac:dyDescent="0.3">
      <c r="A20" s="43">
        <v>15</v>
      </c>
      <c r="B20" s="54" t="s">
        <v>70</v>
      </c>
      <c r="C20" s="55"/>
      <c r="D20" s="55"/>
      <c r="E20" s="55"/>
      <c r="F20" s="55"/>
      <c r="G20" s="56"/>
      <c r="H20" s="56"/>
      <c r="I20" s="56"/>
      <c r="J20" s="56"/>
      <c r="K20" s="56"/>
      <c r="L20" s="56"/>
      <c r="M20" s="56"/>
      <c r="N20" s="56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46">
        <f t="shared" si="0"/>
        <v>0</v>
      </c>
      <c r="AB20" s="52" t="s">
        <v>71</v>
      </c>
    </row>
    <row r="21" spans="1:28" hidden="1" x14ac:dyDescent="0.3">
      <c r="A21" s="48">
        <v>16</v>
      </c>
      <c r="B21" s="54" t="s">
        <v>3</v>
      </c>
      <c r="C21" s="55"/>
      <c r="D21" s="55"/>
      <c r="E21" s="55"/>
      <c r="F21" s="55"/>
      <c r="G21" s="56"/>
      <c r="H21" s="56"/>
      <c r="I21" s="56"/>
      <c r="J21" s="56"/>
      <c r="K21" s="56"/>
      <c r="L21" s="56"/>
      <c r="M21" s="56"/>
      <c r="N21" s="56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46">
        <f t="shared" si="0"/>
        <v>0</v>
      </c>
      <c r="AB21" s="52" t="s">
        <v>72</v>
      </c>
    </row>
    <row r="22" spans="1:28" hidden="1" x14ac:dyDescent="0.3">
      <c r="A22" s="43">
        <v>17</v>
      </c>
      <c r="B22" s="54" t="s">
        <v>73</v>
      </c>
      <c r="C22" s="55"/>
      <c r="D22" s="55"/>
      <c r="E22" s="55"/>
      <c r="F22" s="55"/>
      <c r="G22" s="56"/>
      <c r="H22" s="56"/>
      <c r="I22" s="56"/>
      <c r="J22" s="56"/>
      <c r="K22" s="56"/>
      <c r="L22" s="56"/>
      <c r="M22" s="56"/>
      <c r="N22" s="56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46">
        <f t="shared" si="0"/>
        <v>0</v>
      </c>
      <c r="AB22" s="52" t="s">
        <v>74</v>
      </c>
    </row>
    <row r="23" spans="1:28" hidden="1" x14ac:dyDescent="0.3">
      <c r="A23" s="43">
        <v>18</v>
      </c>
      <c r="B23" s="54" t="s">
        <v>75</v>
      </c>
      <c r="C23" s="55"/>
      <c r="D23" s="55"/>
      <c r="E23" s="55"/>
      <c r="F23" s="55"/>
      <c r="G23" s="56"/>
      <c r="H23" s="56"/>
      <c r="I23" s="56"/>
      <c r="J23" s="56"/>
      <c r="K23" s="56"/>
      <c r="L23" s="56"/>
      <c r="M23" s="56"/>
      <c r="N23" s="56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46">
        <f t="shared" si="0"/>
        <v>0</v>
      </c>
      <c r="AB23" s="52" t="s">
        <v>76</v>
      </c>
    </row>
    <row r="24" spans="1:28" ht="15" hidden="1" thickBot="1" x14ac:dyDescent="0.35">
      <c r="A24" s="125" t="s">
        <v>77</v>
      </c>
      <c r="B24" s="126"/>
      <c r="C24" s="57">
        <f>SUM(C6:C23)</f>
        <v>0</v>
      </c>
      <c r="D24" s="57">
        <f t="shared" ref="D24:Z24" si="1">SUM(D6:D23)</f>
        <v>0</v>
      </c>
      <c r="E24" s="57">
        <f t="shared" si="1"/>
        <v>0</v>
      </c>
      <c r="F24" s="57">
        <f t="shared" si="1"/>
        <v>0</v>
      </c>
      <c r="G24" s="57">
        <f t="shared" si="1"/>
        <v>0</v>
      </c>
      <c r="H24" s="57">
        <f t="shared" si="1"/>
        <v>0</v>
      </c>
      <c r="I24" s="57">
        <f t="shared" si="1"/>
        <v>0</v>
      </c>
      <c r="J24" s="57">
        <f t="shared" si="1"/>
        <v>0</v>
      </c>
      <c r="K24" s="57">
        <f t="shared" si="1"/>
        <v>0</v>
      </c>
      <c r="L24" s="57">
        <f t="shared" si="1"/>
        <v>0</v>
      </c>
      <c r="M24" s="57">
        <f t="shared" si="1"/>
        <v>0</v>
      </c>
      <c r="N24" s="57">
        <f t="shared" si="1"/>
        <v>0</v>
      </c>
      <c r="O24" s="58">
        <f t="shared" si="1"/>
        <v>0</v>
      </c>
      <c r="P24" s="57">
        <f t="shared" si="1"/>
        <v>0</v>
      </c>
      <c r="Q24" s="57">
        <f t="shared" si="1"/>
        <v>0</v>
      </c>
      <c r="R24" s="58">
        <f t="shared" si="1"/>
        <v>0</v>
      </c>
      <c r="S24" s="57">
        <f t="shared" si="1"/>
        <v>0</v>
      </c>
      <c r="T24" s="57">
        <f t="shared" si="1"/>
        <v>0</v>
      </c>
      <c r="U24" s="57">
        <f t="shared" si="1"/>
        <v>0</v>
      </c>
      <c r="V24" s="57">
        <f t="shared" si="1"/>
        <v>0</v>
      </c>
      <c r="W24" s="59">
        <f t="shared" si="1"/>
        <v>0</v>
      </c>
      <c r="X24" s="59">
        <f t="shared" si="1"/>
        <v>0</v>
      </c>
      <c r="Y24" s="59">
        <f t="shared" si="1"/>
        <v>0</v>
      </c>
      <c r="Z24" s="59">
        <f t="shared" si="1"/>
        <v>0</v>
      </c>
      <c r="AA24" s="57">
        <f>SUM(C24:Z24)</f>
        <v>0</v>
      </c>
      <c r="AB24" s="60"/>
    </row>
    <row r="25" spans="1:28" hidden="1" x14ac:dyDescent="0.3"/>
    <row r="26" spans="1:28" hidden="1" x14ac:dyDescent="0.3"/>
    <row r="28" spans="1:28" ht="15" thickBot="1" x14ac:dyDescent="0.35">
      <c r="L28"/>
      <c r="M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x14ac:dyDescent="0.3">
      <c r="A29" s="134" t="s">
        <v>80</v>
      </c>
      <c r="B29" s="132" t="s">
        <v>81</v>
      </c>
      <c r="C29" s="26">
        <v>1</v>
      </c>
      <c r="D29" s="26">
        <v>1</v>
      </c>
      <c r="E29" s="26">
        <v>1</v>
      </c>
      <c r="F29" s="26">
        <v>1</v>
      </c>
      <c r="G29" s="26">
        <v>1</v>
      </c>
      <c r="H29" s="27">
        <v>1</v>
      </c>
      <c r="I29" s="26">
        <v>1</v>
      </c>
      <c r="J29" s="26">
        <v>1</v>
      </c>
      <c r="K29" s="28">
        <v>2</v>
      </c>
      <c r="L29" s="28">
        <v>2</v>
      </c>
      <c r="M29" s="28">
        <v>2</v>
      </c>
      <c r="N29" s="29">
        <v>2</v>
      </c>
      <c r="O29" s="28">
        <v>2</v>
      </c>
      <c r="P29" s="30">
        <v>2</v>
      </c>
      <c r="Q29" s="28">
        <v>2</v>
      </c>
      <c r="R29" s="30">
        <v>2</v>
      </c>
      <c r="S29" s="28">
        <v>4</v>
      </c>
      <c r="T29" s="28">
        <v>4</v>
      </c>
      <c r="U29" s="28">
        <v>4</v>
      </c>
      <c r="V29" s="29">
        <v>4</v>
      </c>
      <c r="W29" s="28">
        <v>4</v>
      </c>
      <c r="X29" s="31">
        <v>4</v>
      </c>
      <c r="Y29" s="32">
        <v>4</v>
      </c>
      <c r="Z29" s="31">
        <v>4</v>
      </c>
      <c r="AA29" s="33" t="s">
        <v>26</v>
      </c>
      <c r="AB29" s="123" t="s">
        <v>42</v>
      </c>
    </row>
    <row r="30" spans="1:28" ht="15" thickBot="1" x14ac:dyDescent="0.35">
      <c r="A30" s="135"/>
      <c r="B30" s="133"/>
      <c r="C30" s="87" t="s">
        <v>27</v>
      </c>
      <c r="D30" s="88" t="s">
        <v>28</v>
      </c>
      <c r="E30" s="88" t="s">
        <v>29</v>
      </c>
      <c r="F30" s="88" t="s">
        <v>30</v>
      </c>
      <c r="G30" s="88" t="s">
        <v>31</v>
      </c>
      <c r="H30" s="89" t="s">
        <v>32</v>
      </c>
      <c r="I30" s="88" t="s">
        <v>33</v>
      </c>
      <c r="J30" s="88" t="s">
        <v>34</v>
      </c>
      <c r="K30" s="88" t="s">
        <v>35</v>
      </c>
      <c r="L30" s="88" t="s">
        <v>36</v>
      </c>
      <c r="M30" s="88" t="s">
        <v>37</v>
      </c>
      <c r="N30" s="89" t="s">
        <v>30</v>
      </c>
      <c r="O30" s="88" t="s">
        <v>38</v>
      </c>
      <c r="P30" s="90" t="s">
        <v>39</v>
      </c>
      <c r="Q30" s="88" t="s">
        <v>33</v>
      </c>
      <c r="R30" s="90" t="s">
        <v>40</v>
      </c>
      <c r="S30" s="88" t="s">
        <v>35</v>
      </c>
      <c r="T30" s="88" t="s">
        <v>36</v>
      </c>
      <c r="U30" s="88" t="s">
        <v>37</v>
      </c>
      <c r="V30" s="89" t="s">
        <v>30</v>
      </c>
      <c r="W30" s="88" t="s">
        <v>38</v>
      </c>
      <c r="X30" s="91" t="s">
        <v>39</v>
      </c>
      <c r="Y30" s="92" t="s">
        <v>33</v>
      </c>
      <c r="Z30" s="91" t="s">
        <v>40</v>
      </c>
      <c r="AA30" s="93" t="s">
        <v>41</v>
      </c>
      <c r="AB30" s="124"/>
    </row>
    <row r="31" spans="1:28" x14ac:dyDescent="0.3">
      <c r="A31" s="43">
        <v>1</v>
      </c>
      <c r="B31" s="44" t="s">
        <v>107</v>
      </c>
      <c r="C31" s="48">
        <v>1</v>
      </c>
      <c r="D31" s="48"/>
      <c r="E31" s="48"/>
      <c r="F31" s="48"/>
      <c r="G31" s="50"/>
      <c r="H31" s="50"/>
      <c r="I31" s="50"/>
      <c r="J31" s="50"/>
      <c r="K31" s="50"/>
      <c r="L31" s="50">
        <v>2</v>
      </c>
      <c r="M31" s="50">
        <v>1</v>
      </c>
      <c r="N31" s="50">
        <v>1</v>
      </c>
      <c r="O31" s="48"/>
      <c r="P31" s="48"/>
      <c r="Q31" s="48"/>
      <c r="R31" s="48"/>
      <c r="S31" s="48"/>
      <c r="T31" s="48"/>
      <c r="U31" s="48">
        <v>1</v>
      </c>
      <c r="V31" s="48">
        <v>1</v>
      </c>
      <c r="W31" s="48"/>
      <c r="X31" s="48"/>
      <c r="Y31" s="48"/>
      <c r="Z31" s="48"/>
      <c r="AA31" s="94">
        <f t="shared" ref="AA31:AA53" si="2">SUM(C31:Z31)</f>
        <v>7</v>
      </c>
      <c r="AB31" s="61" t="s">
        <v>117</v>
      </c>
    </row>
    <row r="32" spans="1:28" x14ac:dyDescent="0.3">
      <c r="A32" s="48">
        <v>2</v>
      </c>
      <c r="B32" s="49" t="s">
        <v>119</v>
      </c>
      <c r="C32" s="48">
        <v>1</v>
      </c>
      <c r="D32" s="48"/>
      <c r="E32" s="48">
        <v>3</v>
      </c>
      <c r="F32" s="48">
        <v>3</v>
      </c>
      <c r="G32" s="50">
        <v>1</v>
      </c>
      <c r="H32" s="50">
        <v>3</v>
      </c>
      <c r="I32" s="50"/>
      <c r="J32" s="50"/>
      <c r="K32" s="50"/>
      <c r="L32" s="50"/>
      <c r="M32" s="50"/>
      <c r="N32" s="50">
        <v>1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94">
        <f t="shared" si="2"/>
        <v>12</v>
      </c>
      <c r="AB32" s="47" t="s">
        <v>133</v>
      </c>
    </row>
    <row r="33" spans="1:28" x14ac:dyDescent="0.3">
      <c r="A33" s="43">
        <v>3</v>
      </c>
      <c r="B33" s="49" t="s">
        <v>134</v>
      </c>
      <c r="C33" s="62"/>
      <c r="D33" s="48">
        <v>2</v>
      </c>
      <c r="E33" s="62"/>
      <c r="F33" s="48">
        <v>2</v>
      </c>
      <c r="G33" s="50">
        <v>2</v>
      </c>
      <c r="H33" s="50">
        <v>1</v>
      </c>
      <c r="I33" s="50">
        <v>2</v>
      </c>
      <c r="J33" s="50">
        <v>1</v>
      </c>
      <c r="K33" s="50"/>
      <c r="L33" s="63"/>
      <c r="M33" s="50">
        <v>1</v>
      </c>
      <c r="N33" s="50">
        <v>1</v>
      </c>
      <c r="O33" s="62"/>
      <c r="P33" s="48"/>
      <c r="Q33" s="48"/>
      <c r="R33" s="62"/>
      <c r="S33" s="48"/>
      <c r="T33" s="62"/>
      <c r="U33" s="48">
        <v>1</v>
      </c>
      <c r="V33" s="62"/>
      <c r="W33" s="62"/>
      <c r="X33" s="62"/>
      <c r="Y33" s="62"/>
      <c r="Z33" s="62"/>
      <c r="AA33" s="94">
        <f t="shared" si="2"/>
        <v>13</v>
      </c>
      <c r="AB33" s="47" t="s">
        <v>146</v>
      </c>
    </row>
    <row r="34" spans="1:28" x14ac:dyDescent="0.3">
      <c r="A34" s="43">
        <v>4</v>
      </c>
      <c r="B34" s="49" t="s">
        <v>64</v>
      </c>
      <c r="C34" s="48"/>
      <c r="D34" s="48">
        <v>1</v>
      </c>
      <c r="E34" s="48">
        <v>1</v>
      </c>
      <c r="F34" s="48"/>
      <c r="G34" s="50">
        <v>1</v>
      </c>
      <c r="H34" s="50"/>
      <c r="I34" s="50"/>
      <c r="J34" s="50"/>
      <c r="K34" s="50"/>
      <c r="L34" s="50"/>
      <c r="M34" s="50"/>
      <c r="N34" s="50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94">
        <f t="shared" si="2"/>
        <v>3</v>
      </c>
      <c r="AB34" s="72" t="s">
        <v>153</v>
      </c>
    </row>
    <row r="35" spans="1:28" x14ac:dyDescent="0.3">
      <c r="A35" s="48">
        <v>5</v>
      </c>
      <c r="B35" s="51" t="s">
        <v>155</v>
      </c>
      <c r="C35" s="48">
        <v>1</v>
      </c>
      <c r="D35" s="48">
        <v>1</v>
      </c>
      <c r="E35" s="48">
        <v>2</v>
      </c>
      <c r="F35" s="48"/>
      <c r="G35" s="50"/>
      <c r="H35" s="50"/>
      <c r="I35" s="50">
        <v>3</v>
      </c>
      <c r="J35" s="50"/>
      <c r="K35" s="50"/>
      <c r="L35" s="50"/>
      <c r="M35" s="50">
        <v>1</v>
      </c>
      <c r="N35" s="50"/>
      <c r="O35" s="48">
        <v>1</v>
      </c>
      <c r="P35" s="48"/>
      <c r="Q35" s="48"/>
      <c r="R35" s="48"/>
      <c r="S35" s="48">
        <v>1</v>
      </c>
      <c r="T35" s="48"/>
      <c r="U35" s="48">
        <v>2</v>
      </c>
      <c r="V35" s="48"/>
      <c r="W35" s="48"/>
      <c r="X35" s="48"/>
      <c r="Y35" s="48"/>
      <c r="Z35" s="48"/>
      <c r="AA35" s="94">
        <f t="shared" si="2"/>
        <v>12</v>
      </c>
      <c r="AB35" s="47" t="s">
        <v>164</v>
      </c>
    </row>
    <row r="36" spans="1:28" x14ac:dyDescent="0.3">
      <c r="A36" s="43">
        <v>6</v>
      </c>
      <c r="B36" s="51" t="s">
        <v>48</v>
      </c>
      <c r="C36" s="48">
        <v>1</v>
      </c>
      <c r="D36" s="48">
        <v>1</v>
      </c>
      <c r="E36" s="48">
        <v>2</v>
      </c>
      <c r="F36" s="48">
        <v>2</v>
      </c>
      <c r="G36" s="50">
        <v>1</v>
      </c>
      <c r="H36" s="50">
        <v>2</v>
      </c>
      <c r="I36" s="50">
        <v>1</v>
      </c>
      <c r="J36" s="50">
        <v>1</v>
      </c>
      <c r="K36" s="50">
        <v>1</v>
      </c>
      <c r="L36" s="50"/>
      <c r="M36" s="50">
        <v>2</v>
      </c>
      <c r="N36" s="50">
        <v>2</v>
      </c>
      <c r="O36" s="48">
        <v>2</v>
      </c>
      <c r="P36" s="48">
        <v>2</v>
      </c>
      <c r="Q36" s="48"/>
      <c r="R36" s="48"/>
      <c r="S36" s="48">
        <v>1</v>
      </c>
      <c r="T36" s="48"/>
      <c r="U36" s="48">
        <v>2</v>
      </c>
      <c r="V36" s="48">
        <v>2</v>
      </c>
      <c r="W36" s="48"/>
      <c r="X36" s="48">
        <v>1</v>
      </c>
      <c r="Y36" s="48"/>
      <c r="Z36" s="48"/>
      <c r="AA36" s="94">
        <f t="shared" si="2"/>
        <v>26</v>
      </c>
      <c r="AB36" s="47" t="s">
        <v>317</v>
      </c>
    </row>
    <row r="37" spans="1:28" x14ac:dyDescent="0.3">
      <c r="A37" s="43">
        <v>7</v>
      </c>
      <c r="B37" s="49" t="s">
        <v>191</v>
      </c>
      <c r="C37" s="48">
        <v>1</v>
      </c>
      <c r="D37" s="48"/>
      <c r="E37" s="48">
        <v>1</v>
      </c>
      <c r="F37" s="48">
        <v>2</v>
      </c>
      <c r="G37" s="50"/>
      <c r="H37" s="50">
        <v>1</v>
      </c>
      <c r="I37" s="50"/>
      <c r="J37" s="50"/>
      <c r="K37" s="50"/>
      <c r="L37" s="50">
        <v>2</v>
      </c>
      <c r="M37" s="50">
        <v>1</v>
      </c>
      <c r="N37" s="50">
        <v>1</v>
      </c>
      <c r="O37" s="48">
        <v>1</v>
      </c>
      <c r="P37" s="48">
        <v>2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94">
        <f t="shared" si="2"/>
        <v>12</v>
      </c>
      <c r="AB37" s="52" t="s">
        <v>199</v>
      </c>
    </row>
    <row r="38" spans="1:28" x14ac:dyDescent="0.3">
      <c r="A38" s="48">
        <v>8</v>
      </c>
      <c r="B38" s="53" t="s">
        <v>201</v>
      </c>
      <c r="C38" s="48"/>
      <c r="D38" s="48"/>
      <c r="E38" s="48">
        <v>1</v>
      </c>
      <c r="F38" s="48"/>
      <c r="G38" s="50"/>
      <c r="H38" s="50"/>
      <c r="I38" s="50"/>
      <c r="J38" s="50"/>
      <c r="K38" s="50"/>
      <c r="L38" s="50"/>
      <c r="M38" s="50"/>
      <c r="N38" s="50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94">
        <f t="shared" si="2"/>
        <v>1</v>
      </c>
      <c r="AB38" s="47" t="s">
        <v>203</v>
      </c>
    </row>
    <row r="39" spans="1:28" x14ac:dyDescent="0.3">
      <c r="A39" s="43">
        <v>9</v>
      </c>
      <c r="B39" s="65" t="s">
        <v>73</v>
      </c>
      <c r="C39" s="48"/>
      <c r="D39" s="95">
        <v>2</v>
      </c>
      <c r="E39" s="95">
        <v>1</v>
      </c>
      <c r="F39" s="95">
        <v>1</v>
      </c>
      <c r="G39" s="94">
        <v>2</v>
      </c>
      <c r="H39" s="94">
        <v>1</v>
      </c>
      <c r="I39" s="94">
        <v>1</v>
      </c>
      <c r="J39" s="94"/>
      <c r="K39" s="94"/>
      <c r="L39" s="94">
        <v>1</v>
      </c>
      <c r="M39" s="94">
        <v>1</v>
      </c>
      <c r="N39" s="94">
        <v>1</v>
      </c>
      <c r="O39" s="95">
        <v>1</v>
      </c>
      <c r="P39" s="66"/>
      <c r="Q39" s="66"/>
      <c r="R39" s="66"/>
      <c r="S39" s="95">
        <v>1</v>
      </c>
      <c r="T39" s="66"/>
      <c r="U39" s="95">
        <v>1</v>
      </c>
      <c r="V39" s="95"/>
      <c r="W39" s="95"/>
      <c r="X39" s="95">
        <v>1</v>
      </c>
      <c r="Y39" s="66"/>
      <c r="Z39" s="66"/>
      <c r="AA39" s="94">
        <f t="shared" si="2"/>
        <v>15</v>
      </c>
      <c r="AB39" s="52" t="s">
        <v>219</v>
      </c>
    </row>
    <row r="40" spans="1:28" x14ac:dyDescent="0.3">
      <c r="A40" s="43">
        <v>10</v>
      </c>
      <c r="B40" s="49" t="s">
        <v>52</v>
      </c>
      <c r="C40" s="48">
        <v>1</v>
      </c>
      <c r="D40" s="48"/>
      <c r="E40" s="48">
        <v>5</v>
      </c>
      <c r="F40" s="48">
        <v>2</v>
      </c>
      <c r="G40" s="50">
        <v>1</v>
      </c>
      <c r="H40" s="50">
        <v>1</v>
      </c>
      <c r="I40" s="50">
        <v>1</v>
      </c>
      <c r="J40" s="50">
        <v>1</v>
      </c>
      <c r="K40" s="50"/>
      <c r="L40" s="50"/>
      <c r="M40" s="50">
        <v>1</v>
      </c>
      <c r="N40" s="50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94">
        <f t="shared" si="2"/>
        <v>13</v>
      </c>
      <c r="AB40" s="64" t="s">
        <v>233</v>
      </c>
    </row>
    <row r="41" spans="1:28" x14ac:dyDescent="0.3">
      <c r="A41" s="48">
        <v>11</v>
      </c>
      <c r="B41" s="49" t="s">
        <v>68</v>
      </c>
      <c r="C41" s="48">
        <v>1</v>
      </c>
      <c r="D41" s="48"/>
      <c r="E41" s="48">
        <v>3</v>
      </c>
      <c r="F41" s="48">
        <v>2</v>
      </c>
      <c r="G41" s="50">
        <v>2</v>
      </c>
      <c r="H41" s="50"/>
      <c r="I41" s="50">
        <v>1</v>
      </c>
      <c r="J41" s="50">
        <v>1</v>
      </c>
      <c r="K41" s="50">
        <v>1</v>
      </c>
      <c r="L41" s="50"/>
      <c r="M41" s="50">
        <v>1</v>
      </c>
      <c r="N41" s="50"/>
      <c r="O41" s="48"/>
      <c r="P41" s="48">
        <v>1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94">
        <f t="shared" si="2"/>
        <v>13</v>
      </c>
      <c r="AB41" s="52" t="s">
        <v>247</v>
      </c>
    </row>
    <row r="42" spans="1:28" x14ac:dyDescent="0.3">
      <c r="A42" s="43">
        <v>12</v>
      </c>
      <c r="B42" s="49" t="s">
        <v>70</v>
      </c>
      <c r="C42" s="48">
        <v>1</v>
      </c>
      <c r="D42" s="48">
        <v>1</v>
      </c>
      <c r="E42" s="48"/>
      <c r="F42" s="48">
        <v>2</v>
      </c>
      <c r="G42" s="50">
        <v>2</v>
      </c>
      <c r="H42" s="50">
        <v>1</v>
      </c>
      <c r="I42" s="50"/>
      <c r="J42" s="50"/>
      <c r="K42" s="50">
        <v>1</v>
      </c>
      <c r="L42" s="50"/>
      <c r="M42" s="50"/>
      <c r="N42" s="50">
        <v>1</v>
      </c>
      <c r="O42" s="48"/>
      <c r="P42" s="48">
        <v>1</v>
      </c>
      <c r="Q42" s="48"/>
      <c r="R42" s="48"/>
      <c r="S42" s="48"/>
      <c r="T42" s="48"/>
      <c r="U42" s="48">
        <v>1</v>
      </c>
      <c r="V42" s="48"/>
      <c r="W42" s="48"/>
      <c r="X42" s="48"/>
      <c r="Y42" s="48"/>
      <c r="Z42" s="48"/>
      <c r="AA42" s="94">
        <f t="shared" si="2"/>
        <v>11</v>
      </c>
      <c r="AB42" s="52" t="s">
        <v>261</v>
      </c>
    </row>
    <row r="43" spans="1:28" x14ac:dyDescent="0.3">
      <c r="A43" s="43">
        <v>13</v>
      </c>
      <c r="B43" s="54" t="s">
        <v>50</v>
      </c>
      <c r="C43" s="48">
        <v>1</v>
      </c>
      <c r="D43" s="48"/>
      <c r="E43" s="48">
        <v>1</v>
      </c>
      <c r="F43" s="48"/>
      <c r="G43" s="50">
        <v>1</v>
      </c>
      <c r="H43" s="50">
        <v>1</v>
      </c>
      <c r="I43" s="50"/>
      <c r="J43" s="50"/>
      <c r="K43" s="50"/>
      <c r="L43" s="50"/>
      <c r="M43" s="50"/>
      <c r="N43" s="50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94">
        <f t="shared" si="2"/>
        <v>4</v>
      </c>
      <c r="AB43" s="52" t="s">
        <v>268</v>
      </c>
    </row>
    <row r="44" spans="1:28" x14ac:dyDescent="0.3">
      <c r="A44" s="48">
        <v>14</v>
      </c>
      <c r="B44" s="54" t="s">
        <v>62</v>
      </c>
      <c r="C44" s="48">
        <v>2</v>
      </c>
      <c r="D44" s="48">
        <v>2</v>
      </c>
      <c r="E44" s="48"/>
      <c r="F44" s="48"/>
      <c r="G44" s="50">
        <v>1</v>
      </c>
      <c r="H44" s="50"/>
      <c r="I44" s="50">
        <v>1</v>
      </c>
      <c r="J44" s="50"/>
      <c r="K44" s="50">
        <v>1</v>
      </c>
      <c r="L44" s="50"/>
      <c r="M44" s="50"/>
      <c r="N44" s="50"/>
      <c r="O44" s="48"/>
      <c r="P44" s="48"/>
      <c r="Q44" s="48"/>
      <c r="R44" s="48"/>
      <c r="S44" s="48"/>
      <c r="T44" s="48"/>
      <c r="U44" s="48"/>
      <c r="V44" s="48"/>
      <c r="W44" s="48"/>
      <c r="X44" s="48">
        <v>1</v>
      </c>
      <c r="Y44" s="48"/>
      <c r="Z44" s="48"/>
      <c r="AA44" s="94">
        <f t="shared" si="2"/>
        <v>8</v>
      </c>
      <c r="AB44" s="52" t="s">
        <v>277</v>
      </c>
    </row>
    <row r="45" spans="1:28" x14ac:dyDescent="0.3">
      <c r="A45" s="43">
        <v>15</v>
      </c>
      <c r="B45" s="54" t="s">
        <v>279</v>
      </c>
      <c r="C45" s="48">
        <v>2</v>
      </c>
      <c r="D45" s="48"/>
      <c r="E45" s="48"/>
      <c r="F45" s="48"/>
      <c r="G45" s="50">
        <v>2</v>
      </c>
      <c r="H45" s="50">
        <v>1</v>
      </c>
      <c r="I45" s="50">
        <v>1</v>
      </c>
      <c r="J45" s="63"/>
      <c r="K45" s="50"/>
      <c r="L45" s="50"/>
      <c r="M45" s="50">
        <v>1</v>
      </c>
      <c r="N45" s="50"/>
      <c r="O45" s="48">
        <v>1</v>
      </c>
      <c r="P45" s="48">
        <v>2</v>
      </c>
      <c r="Q45" s="62"/>
      <c r="R45" s="62"/>
      <c r="S45" s="62"/>
      <c r="T45" s="62"/>
      <c r="U45" s="48"/>
      <c r="V45" s="62"/>
      <c r="W45" s="48"/>
      <c r="X45" s="62"/>
      <c r="Y45" s="62"/>
      <c r="Z45" s="62"/>
      <c r="AA45" s="94">
        <f t="shared" si="2"/>
        <v>10</v>
      </c>
      <c r="AB45" s="67" t="s">
        <v>289</v>
      </c>
    </row>
    <row r="46" spans="1:28" x14ac:dyDescent="0.3">
      <c r="A46" s="43">
        <v>16</v>
      </c>
      <c r="B46" s="54" t="s">
        <v>291</v>
      </c>
      <c r="C46" s="48">
        <v>1</v>
      </c>
      <c r="D46" s="48"/>
      <c r="E46" s="48">
        <v>1</v>
      </c>
      <c r="F46" s="48"/>
      <c r="G46" s="50"/>
      <c r="H46" s="50"/>
      <c r="I46" s="50"/>
      <c r="J46" s="50"/>
      <c r="K46" s="50"/>
      <c r="L46" s="50"/>
      <c r="M46" s="50"/>
      <c r="N46" s="50"/>
      <c r="O46" s="48"/>
      <c r="P46" s="48"/>
      <c r="Q46" s="48"/>
      <c r="R46" s="48"/>
      <c r="S46" s="48"/>
      <c r="T46" s="48"/>
      <c r="U46" s="48">
        <v>1</v>
      </c>
      <c r="V46" s="48"/>
      <c r="W46" s="48"/>
      <c r="X46" s="48"/>
      <c r="Y46" s="48"/>
      <c r="Z46" s="48"/>
      <c r="AA46" s="94">
        <f t="shared" si="2"/>
        <v>3</v>
      </c>
      <c r="AB46" s="67" t="s">
        <v>294</v>
      </c>
    </row>
    <row r="47" spans="1:28" x14ac:dyDescent="0.3">
      <c r="A47" s="48">
        <v>17</v>
      </c>
      <c r="B47" s="54" t="s">
        <v>56</v>
      </c>
      <c r="C47" s="48">
        <v>1</v>
      </c>
      <c r="D47" s="48"/>
      <c r="E47" s="48">
        <v>1</v>
      </c>
      <c r="F47" s="48">
        <v>1</v>
      </c>
      <c r="G47" s="50"/>
      <c r="H47" s="50">
        <v>1</v>
      </c>
      <c r="I47" s="50"/>
      <c r="J47" s="50"/>
      <c r="K47" s="50"/>
      <c r="L47" s="50"/>
      <c r="M47" s="50"/>
      <c r="N47" s="50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94">
        <f t="shared" si="2"/>
        <v>4</v>
      </c>
      <c r="AB47" s="52" t="s">
        <v>295</v>
      </c>
    </row>
    <row r="48" spans="1:28" x14ac:dyDescent="0.3">
      <c r="A48" s="43">
        <v>18</v>
      </c>
      <c r="B48" s="54" t="s">
        <v>3</v>
      </c>
      <c r="C48" s="48"/>
      <c r="D48" s="48"/>
      <c r="E48" s="48">
        <v>1</v>
      </c>
      <c r="F48" s="48"/>
      <c r="G48" s="50">
        <v>1</v>
      </c>
      <c r="H48" s="50"/>
      <c r="I48" s="50"/>
      <c r="J48" s="50"/>
      <c r="K48" s="50">
        <v>1</v>
      </c>
      <c r="L48" s="50"/>
      <c r="M48" s="50">
        <v>1</v>
      </c>
      <c r="N48" s="50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94">
        <f t="shared" si="2"/>
        <v>4</v>
      </c>
      <c r="AB48" s="67" t="s">
        <v>304</v>
      </c>
    </row>
    <row r="49" spans="1:28" x14ac:dyDescent="0.3">
      <c r="A49" s="43">
        <v>19</v>
      </c>
      <c r="B49" s="54" t="s">
        <v>4</v>
      </c>
      <c r="C49" s="48"/>
      <c r="D49" s="48"/>
      <c r="E49" s="48">
        <v>1</v>
      </c>
      <c r="F49" s="48"/>
      <c r="G49" s="50">
        <v>1</v>
      </c>
      <c r="H49" s="50"/>
      <c r="I49" s="50"/>
      <c r="J49" s="50"/>
      <c r="K49" s="50"/>
      <c r="L49" s="50"/>
      <c r="M49" s="50"/>
      <c r="N49" s="50">
        <v>1</v>
      </c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94">
        <f t="shared" si="2"/>
        <v>3</v>
      </c>
      <c r="AB49" s="67" t="s">
        <v>308</v>
      </c>
    </row>
    <row r="50" spans="1:28" x14ac:dyDescent="0.3">
      <c r="A50" s="48">
        <v>20</v>
      </c>
      <c r="B50" s="54" t="s">
        <v>310</v>
      </c>
      <c r="C50" s="55"/>
      <c r="D50" s="55"/>
      <c r="E50" s="55"/>
      <c r="F50" s="55">
        <v>1</v>
      </c>
      <c r="G50" s="56"/>
      <c r="H50" s="56">
        <v>1</v>
      </c>
      <c r="I50" s="56"/>
      <c r="J50" s="56"/>
      <c r="K50" s="56"/>
      <c r="L50" s="56"/>
      <c r="M50" s="56"/>
      <c r="N50" s="56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94">
        <f t="shared" si="2"/>
        <v>2</v>
      </c>
      <c r="AB50" s="67" t="s">
        <v>312</v>
      </c>
    </row>
    <row r="51" spans="1:28" ht="15" thickBot="1" x14ac:dyDescent="0.35">
      <c r="A51" s="43">
        <v>21</v>
      </c>
      <c r="B51" s="54" t="s">
        <v>314</v>
      </c>
      <c r="C51" s="55"/>
      <c r="D51" s="55"/>
      <c r="E51" s="55"/>
      <c r="F51" s="55">
        <v>1</v>
      </c>
      <c r="G51" s="56"/>
      <c r="H51" s="56"/>
      <c r="I51" s="56"/>
      <c r="J51" s="56"/>
      <c r="K51" s="56"/>
      <c r="L51" s="56"/>
      <c r="M51" s="56"/>
      <c r="N51" s="56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94">
        <f t="shared" si="2"/>
        <v>1</v>
      </c>
      <c r="AB51" s="67" t="s">
        <v>203</v>
      </c>
    </row>
    <row r="52" spans="1:28" ht="15" thickBot="1" x14ac:dyDescent="0.35">
      <c r="A52" s="125" t="s">
        <v>82</v>
      </c>
      <c r="B52" s="126"/>
      <c r="C52" s="99">
        <f t="shared" ref="C52:Z52" si="3">SUM(C31:C51)</f>
        <v>15</v>
      </c>
      <c r="D52" s="99">
        <f t="shared" si="3"/>
        <v>10</v>
      </c>
      <c r="E52" s="99">
        <f t="shared" si="3"/>
        <v>24</v>
      </c>
      <c r="F52" s="99">
        <f t="shared" si="3"/>
        <v>19</v>
      </c>
      <c r="G52" s="99">
        <f t="shared" si="3"/>
        <v>18</v>
      </c>
      <c r="H52" s="99">
        <f t="shared" si="3"/>
        <v>14</v>
      </c>
      <c r="I52" s="99">
        <f t="shared" si="3"/>
        <v>11</v>
      </c>
      <c r="J52" s="99">
        <f t="shared" si="3"/>
        <v>4</v>
      </c>
      <c r="K52" s="99">
        <f t="shared" si="3"/>
        <v>5</v>
      </c>
      <c r="L52" s="99">
        <f t="shared" si="3"/>
        <v>5</v>
      </c>
      <c r="M52" s="99">
        <f t="shared" si="3"/>
        <v>11</v>
      </c>
      <c r="N52" s="99">
        <f t="shared" si="3"/>
        <v>9</v>
      </c>
      <c r="O52" s="99">
        <f t="shared" si="3"/>
        <v>6</v>
      </c>
      <c r="P52" s="99">
        <f t="shared" si="3"/>
        <v>8</v>
      </c>
      <c r="Q52" s="85">
        <f t="shared" si="3"/>
        <v>0</v>
      </c>
      <c r="R52" s="85">
        <f t="shared" si="3"/>
        <v>0</v>
      </c>
      <c r="S52" s="99">
        <f t="shared" si="3"/>
        <v>3</v>
      </c>
      <c r="T52" s="85">
        <f t="shared" si="3"/>
        <v>0</v>
      </c>
      <c r="U52" s="99">
        <f t="shared" si="3"/>
        <v>9</v>
      </c>
      <c r="V52" s="99">
        <f t="shared" si="3"/>
        <v>3</v>
      </c>
      <c r="W52" s="85">
        <f t="shared" si="3"/>
        <v>0</v>
      </c>
      <c r="X52" s="99">
        <f t="shared" si="3"/>
        <v>3</v>
      </c>
      <c r="Y52" s="86">
        <f t="shared" si="3"/>
        <v>0</v>
      </c>
      <c r="Z52" s="86">
        <f t="shared" si="3"/>
        <v>0</v>
      </c>
      <c r="AA52" s="84">
        <f t="shared" si="2"/>
        <v>177</v>
      </c>
      <c r="AB52" s="96"/>
    </row>
    <row r="53" spans="1:28" ht="15" thickBot="1" x14ac:dyDescent="0.35">
      <c r="A53" s="125" t="s">
        <v>83</v>
      </c>
      <c r="B53" s="126"/>
      <c r="C53" s="85">
        <f>C52*1</f>
        <v>15</v>
      </c>
      <c r="D53" s="85">
        <f t="shared" ref="D53:J53" si="4">D52*1</f>
        <v>10</v>
      </c>
      <c r="E53" s="85">
        <f t="shared" si="4"/>
        <v>24</v>
      </c>
      <c r="F53" s="85">
        <f t="shared" si="4"/>
        <v>19</v>
      </c>
      <c r="G53" s="85">
        <f t="shared" si="4"/>
        <v>18</v>
      </c>
      <c r="H53" s="85">
        <f t="shared" si="4"/>
        <v>14</v>
      </c>
      <c r="I53" s="85">
        <f t="shared" si="4"/>
        <v>11</v>
      </c>
      <c r="J53" s="85">
        <f t="shared" si="4"/>
        <v>4</v>
      </c>
      <c r="K53" s="85">
        <f>K52*2</f>
        <v>10</v>
      </c>
      <c r="L53" s="85">
        <f t="shared" ref="L53:R53" si="5">L52*2</f>
        <v>10</v>
      </c>
      <c r="M53" s="85">
        <f t="shared" si="5"/>
        <v>22</v>
      </c>
      <c r="N53" s="85">
        <f t="shared" si="5"/>
        <v>18</v>
      </c>
      <c r="O53" s="85">
        <f t="shared" si="5"/>
        <v>12</v>
      </c>
      <c r="P53" s="85">
        <f t="shared" si="5"/>
        <v>16</v>
      </c>
      <c r="Q53" s="85">
        <f t="shared" si="5"/>
        <v>0</v>
      </c>
      <c r="R53" s="85">
        <f t="shared" si="5"/>
        <v>0</v>
      </c>
      <c r="S53" s="85">
        <f>S52*4</f>
        <v>12</v>
      </c>
      <c r="T53" s="85">
        <f t="shared" ref="T53:Z53" si="6">T52*4</f>
        <v>0</v>
      </c>
      <c r="U53" s="85">
        <f t="shared" si="6"/>
        <v>36</v>
      </c>
      <c r="V53" s="85">
        <f t="shared" si="6"/>
        <v>12</v>
      </c>
      <c r="W53" s="85">
        <f t="shared" si="6"/>
        <v>0</v>
      </c>
      <c r="X53" s="85">
        <f t="shared" si="6"/>
        <v>12</v>
      </c>
      <c r="Y53" s="85">
        <f t="shared" si="6"/>
        <v>0</v>
      </c>
      <c r="Z53" s="85">
        <f t="shared" si="6"/>
        <v>0</v>
      </c>
      <c r="AA53" s="85">
        <f t="shared" si="2"/>
        <v>275</v>
      </c>
      <c r="AB53" s="96"/>
    </row>
    <row r="55" spans="1:28" x14ac:dyDescent="0.3">
      <c r="N55" s="23"/>
    </row>
    <row r="56" spans="1:28" ht="17.399999999999999" x14ac:dyDescent="0.3">
      <c r="B56" s="122" t="s">
        <v>84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</row>
  </sheetData>
  <mergeCells count="10">
    <mergeCell ref="B56:Z56"/>
    <mergeCell ref="AB29:AB30"/>
    <mergeCell ref="A52:B52"/>
    <mergeCell ref="A53:B53"/>
    <mergeCell ref="C1:P1"/>
    <mergeCell ref="A4:A5"/>
    <mergeCell ref="B4:B5"/>
    <mergeCell ref="A24:B24"/>
    <mergeCell ref="A29:A30"/>
    <mergeCell ref="B29:B30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Inscrieri</vt:lpstr>
      <vt:lpstr>Centralizator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Federatia Romana De Canotaj 3</cp:lastModifiedBy>
  <cp:lastPrinted>2023-12-19T07:52:55Z</cp:lastPrinted>
  <dcterms:created xsi:type="dcterms:W3CDTF">2015-06-05T18:17:20Z</dcterms:created>
  <dcterms:modified xsi:type="dcterms:W3CDTF">2024-01-08T13:06:00Z</dcterms:modified>
</cp:coreProperties>
</file>